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<sst xmlns="http://schemas.openxmlformats.org/spreadsheetml/2006/main" count="206" uniqueCount="140">
  <si>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</si>
  <si>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</si>
  <si>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</si>
  <si>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</si>
  <si>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</si>
  <si>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</si>
  <si>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</si>
  <si>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</si>
  <si>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</si>
  <si>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</si>
  <si>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</si>
  <si>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</si>
  <si>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</si>
  <si>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</si>
  <si>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</si>
  <si>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</si>
  <si>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</si>
  <si>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</si>
  <si>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</si>
  <si>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</si>
  <si>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</si>
  <si>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</si>
  <si>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</si>
  <si>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</si>
  <si>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</si>
  <si>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</si>
  <si>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</si>
  <si>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</si>
  <si>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</si>
  <si>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</si>
  <si>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</si>
  <si>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</si>
  <si>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</si>
  <si>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</si>
  <si>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</si>
  <si>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</si>
  <si>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</si>
  <si>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</si>
  <si>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</si>
  <si>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</si>
  <si>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</si>
  <si>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</si>
  <si>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</si>
  <si>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</si>
  <si>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</si>
  <si>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</si>
  <si>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</si>
  <si>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</si>
  <si>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</si>
  <si>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</si>
  <si>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</si>
  <si>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</si>
  <si>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</si>
  <si>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</si>
  <si>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</si>
  <si>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</si>
  <si>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</si>
  <si>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</si>
  <si>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</si>
  <si>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</si>
  <si>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</si>
  <si>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</si>
  <si>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</si>
  <si>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</si>
  <si>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</si>
  <si>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</si>
  <si>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</si>
  <si>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</si>
  <si>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</si>
  <si>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</si>
  <si>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</si>
  <si>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</si>
  <si>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</si>
  <si>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</si>
  <si>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</si>
  <si>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</si>
  <si>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</si>
  <si>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</si>
  <si>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</si>
  <si>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</si>
  <si>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</si>
  <si>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</si>
  <si>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</si>
  <si>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</si>
  <si>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</si>
  <si>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</si>
  <si>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</si>
  <si>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</si>
  <si>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</si>
  <si>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</si>
  <si>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</si>
  <si>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</si>
  <si>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</si>
  <si>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</si>
  <si>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</si>
  <si>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</si>
  <si>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</si>
  <si>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</si>
  <si>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</si>
  <si>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</si>
  <si>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</si>
  <si>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</si>
  <si>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</si>
  <si>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</si>
  <si>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</si>
  <si>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</si>
  <si>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</si>
  <si>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</si>
  <si>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</si>
  <si>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</si>
  <si>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</si>
  <si>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</si>
  <si>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</si>
  <si>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</si>
  <si>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</si>
  <si>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</si>
  <si>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</si>
  <si>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</si>
  <si>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</si>
  <si>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</si>
  <si>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</si>
  <si>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</si>
  <si>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</si>
  <si>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</si>
  <si>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</si>
  <si>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</si>
  <si>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</si>
  <si>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</si>
  <si>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</si>
  <si>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2013 Actual Data</t>
  </si>
  <si>
    <t>2013 Actual Data to 2013 REVISED Actual Data</t>
  </si>
  <si>
    <t>2013 REVISED Actual Data</t>
  </si>
  <si>
    <t>Increase in CWIP</t>
  </si>
  <si>
    <t>Increase in CWIP of $5.8M on the Woodward EHV - Tuco line</t>
  </si>
  <si>
    <t>Increase in Return due to increase in Rate Base</t>
  </si>
  <si>
    <t>Increase in Taxes due to increase in Return</t>
  </si>
  <si>
    <t>Increase in both Taxes and Return</t>
  </si>
  <si>
    <t>Increase due to additional CWIP in Rate Base causing increase in Taxes &amp; Return</t>
  </si>
  <si>
    <t>Due to increase NPCC</t>
  </si>
  <si>
    <t>Due to increase in Revenue Requirement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</si>
</sst>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#,##0.000000_);\(#,##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3" fontId="3" fillId="0" borderId="0" xfId="56" applyNumberFormat="1" applyFont="1" applyAlignment="1">
      <alignment wrapText="1"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41" fontId="3" fillId="0" borderId="0" xfId="56" applyNumberFormat="1" applyFont="1" applyAlignment="1">
      <alignment/>
    </xf>
    <xf numFmtId="41" fontId="3" fillId="0" borderId="10" xfId="56" applyNumberFormat="1" applyFont="1" applyBorder="1" applyAlignment="1">
      <alignment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10" xfId="44" applyNumberFormat="1" applyFont="1" applyBorder="1" applyAlignment="1">
      <alignment/>
    </xf>
    <xf numFmtId="37" fontId="3" fillId="0" borderId="0" xfId="44" applyNumberFormat="1" applyFont="1" applyAlignment="1">
      <alignment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41" fontId="3" fillId="0" borderId="10" xfId="59" applyNumberFormat="1" applyFont="1" applyFill="1" applyBorder="1" applyAlignment="1" applyProtection="1">
      <alignment horizontal="right"/>
      <protection locked="0"/>
    </xf>
    <xf numFmtId="10" fontId="3" fillId="0" borderId="10" xfId="59" applyNumberFormat="1" applyFont="1" applyBorder="1" applyAlignment="1" applyProtection="1">
      <alignment/>
      <protection locked="0"/>
    </xf>
    <xf numFmtId="169" fontId="3" fillId="0" borderId="0" xfId="56" applyNumberFormat="1" applyFont="1" applyAlignment="1">
      <alignment/>
    </xf>
    <xf numFmtId="169" fontId="3" fillId="0" borderId="0" xfId="59" applyNumberFormat="1" applyFont="1" applyFill="1" applyAlignment="1" applyProtection="1">
      <alignment horizontal="right"/>
      <protection locked="0"/>
    </xf>
    <xf numFmtId="173" fontId="3" fillId="0" borderId="0" xfId="56" applyNumberFormat="1" applyFont="1" applyAlignment="1">
      <alignment/>
    </xf>
    <xf numFmtId="173" fontId="3" fillId="0" borderId="0" xfId="59" applyNumberFormat="1" applyFont="1" applyFill="1" applyAlignment="1" applyProtection="1">
      <alignment horizontal="right"/>
      <protection locked="0"/>
    </xf>
    <xf numFmtId="10" fontId="3" fillId="0" borderId="10" xfId="59" applyNumberFormat="1" applyFont="1" applyFill="1" applyBorder="1" applyAlignment="1" applyProtection="1">
      <alignment horizontal="right"/>
      <protection locked="0"/>
    </xf>
    <xf numFmtId="0" fontId="12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13"/>
      <c r="I1" s="118" t="s">
        <v>122</v>
      </c>
    </row>
    <row r="2" spans="1:9" ht="18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3" spans="1:7" ht="15">
      <c r="A3" s="1"/>
      <c r="B3" s="2"/>
      <c r="C3" s="17"/>
      <c r="D3" s="95"/>
      <c r="E3" s="95"/>
      <c r="F3" s="103"/>
      <c r="G3" s="103"/>
    </row>
    <row r="4" spans="1:9" ht="15">
      <c r="A4" s="147" t="s">
        <v>130</v>
      </c>
      <c r="B4" s="147"/>
      <c r="C4" s="147"/>
      <c r="D4" s="147"/>
      <c r="E4" s="147"/>
      <c r="F4" s="147"/>
      <c r="G4" s="147"/>
      <c r="H4" s="147"/>
      <c r="I4" s="147"/>
    </row>
    <row r="5" spans="1:8" ht="15">
      <c r="A5" s="1"/>
      <c r="B5" s="2"/>
      <c r="C5" s="110"/>
      <c r="D5" s="97"/>
      <c r="E5" s="97"/>
      <c r="F5" s="104"/>
      <c r="G5" s="104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12" t="s">
        <v>129</v>
      </c>
      <c r="F7" s="112" t="s">
        <v>131</v>
      </c>
      <c r="G7" s="112" t="s">
        <v>123</v>
      </c>
      <c r="H7" s="121" t="s">
        <v>124</v>
      </c>
      <c r="I7" s="117" t="s">
        <v>121</v>
      </c>
    </row>
    <row r="8" spans="1:8" ht="15.75" thickBot="1">
      <c r="A8" s="14" t="s">
        <v>2</v>
      </c>
      <c r="B8" s="15"/>
      <c r="C8" s="10"/>
      <c r="D8" s="10"/>
      <c r="E8" s="10"/>
      <c r="G8" s="10"/>
      <c r="H8" s="25"/>
    </row>
    <row r="9" spans="1:9" ht="15">
      <c r="A9" s="11">
        <v>1</v>
      </c>
      <c r="B9" s="12"/>
      <c r="C9" s="16" t="s">
        <v>3</v>
      </c>
      <c r="D9" s="100"/>
      <c r="E9" s="122">
        <v>228641320</v>
      </c>
      <c r="F9" s="122">
        <v>229013610</v>
      </c>
      <c r="G9" s="125">
        <f>F9-E9</f>
        <v>372290</v>
      </c>
      <c r="H9" s="136">
        <f>(F9/E9)-1</f>
        <v>0.0016282708654760114</v>
      </c>
      <c r="I9" s="5" t="s">
        <v>137</v>
      </c>
    </row>
    <row r="10" spans="1:8" ht="15">
      <c r="A10" s="11"/>
      <c r="B10" s="12"/>
      <c r="C10" s="16"/>
      <c r="D10" s="100"/>
      <c r="E10" s="122"/>
      <c r="F10" s="122"/>
      <c r="G10" s="132"/>
      <c r="H10" s="136"/>
    </row>
    <row r="11" spans="1:8" ht="15.75" thickBot="1">
      <c r="A11" s="11">
        <f>A9+1</f>
        <v>2</v>
      </c>
      <c r="B11" s="12"/>
      <c r="C11" s="6" t="s">
        <v>6</v>
      </c>
      <c r="D11" s="49" t="s">
        <v>5</v>
      </c>
      <c r="E11" s="134">
        <v>18670610</v>
      </c>
      <c r="F11" s="134">
        <v>18670610</v>
      </c>
      <c r="G11" s="133">
        <f>F11-E11</f>
        <v>0</v>
      </c>
      <c r="H11" s="139">
        <f>(F11/E11)-1</f>
        <v>0</v>
      </c>
    </row>
    <row r="12" spans="1:8" ht="15">
      <c r="A12" s="11">
        <f>A11+1</f>
        <v>3</v>
      </c>
      <c r="B12" s="19"/>
      <c r="C12" s="17" t="s">
        <v>7</v>
      </c>
      <c r="E12" s="122">
        <v>209970710</v>
      </c>
      <c r="F12" s="122">
        <v>210343000</v>
      </c>
      <c r="G12" s="125">
        <f>F12-E12</f>
        <v>372290</v>
      </c>
      <c r="H12" s="136">
        <f>(F12/E12)-1</f>
        <v>0.0017730568230207577</v>
      </c>
    </row>
    <row r="13" spans="1:8" ht="15">
      <c r="A13" s="20"/>
      <c r="B13" s="19"/>
      <c r="C13" s="17"/>
      <c r="E13" s="122"/>
      <c r="F13" s="122"/>
      <c r="G13" s="132"/>
      <c r="H13" s="136"/>
    </row>
    <row r="14" spans="1:9" ht="15">
      <c r="A14" s="11">
        <f>A12+1</f>
        <v>4</v>
      </c>
      <c r="B14" s="19"/>
      <c r="C14" s="17" t="s">
        <v>105</v>
      </c>
      <c r="E14" s="135">
        <v>126026203</v>
      </c>
      <c r="F14" s="135">
        <v>126504710</v>
      </c>
      <c r="G14" s="125">
        <f>F14-E14</f>
        <v>478507</v>
      </c>
      <c r="H14" s="136">
        <f>(F14/E14)-1</f>
        <v>0.0037968850017642275</v>
      </c>
      <c r="I14" s="124" t="s">
        <v>138</v>
      </c>
    </row>
    <row r="15" spans="1:8" ht="15">
      <c r="A15" s="11">
        <f>A14+1</f>
        <v>5</v>
      </c>
      <c r="B15" s="19"/>
      <c r="C15" s="17" t="s">
        <v>106</v>
      </c>
      <c r="E15" s="122"/>
      <c r="F15" s="122"/>
      <c r="G15" s="125"/>
      <c r="H15" s="136"/>
    </row>
    <row r="16" spans="1:8" ht="15">
      <c r="A16" s="11"/>
      <c r="B16" s="19"/>
      <c r="C16" s="21"/>
      <c r="E16" s="122"/>
      <c r="F16" s="122"/>
      <c r="G16" s="132"/>
      <c r="H16" s="136"/>
    </row>
    <row r="17" spans="1:8" ht="15">
      <c r="A17" s="11">
        <f>A15+1</f>
        <v>6</v>
      </c>
      <c r="B17" s="19"/>
      <c r="C17" s="17" t="s">
        <v>8</v>
      </c>
      <c r="E17" s="122"/>
      <c r="F17" s="122"/>
      <c r="G17" s="125"/>
      <c r="H17" s="136"/>
    </row>
    <row r="18" spans="1:8" ht="15">
      <c r="A18" s="11"/>
      <c r="B18" s="19"/>
      <c r="C18" s="21"/>
      <c r="E18" s="122"/>
      <c r="F18" s="122"/>
      <c r="G18" s="132"/>
      <c r="H18" s="136"/>
    </row>
    <row r="19" spans="1:8" ht="15">
      <c r="A19" s="22">
        <f>A17+1</f>
        <v>7</v>
      </c>
      <c r="B19" s="19"/>
      <c r="C19" s="16" t="s">
        <v>107</v>
      </c>
      <c r="E19" s="122"/>
      <c r="F19" s="122"/>
      <c r="G19" s="132"/>
      <c r="H19" s="136"/>
    </row>
    <row r="20" spans="1:8" ht="15">
      <c r="A20" s="11"/>
      <c r="B20" s="19"/>
      <c r="C20" s="21"/>
      <c r="E20" s="122"/>
      <c r="F20" s="122"/>
      <c r="G20" s="132"/>
      <c r="H20" s="136"/>
    </row>
    <row r="21" spans="1:8" ht="15">
      <c r="A21" s="23">
        <f>A19+1</f>
        <v>8</v>
      </c>
      <c r="B21" s="19"/>
      <c r="C21" s="17" t="s">
        <v>9</v>
      </c>
      <c r="E21" s="122">
        <v>83944507</v>
      </c>
      <c r="F21" s="122">
        <v>83838290</v>
      </c>
      <c r="G21" s="125">
        <f>F21-E21</f>
        <v>-106217</v>
      </c>
      <c r="H21" s="136">
        <f>(F21/E21)-1</f>
        <v>-0.00126532400744217</v>
      </c>
    </row>
    <row r="22" spans="1:8" ht="15">
      <c r="A22" s="11"/>
      <c r="B22" s="19"/>
      <c r="C22" s="21"/>
      <c r="G22" s="120"/>
      <c r="H22" s="136"/>
    </row>
    <row r="23" spans="1:8" ht="15">
      <c r="A23" s="11"/>
      <c r="B23" s="19"/>
      <c r="C23" s="21"/>
      <c r="G23" s="120"/>
      <c r="H23" s="136"/>
    </row>
    <row r="24" spans="1:8" ht="15">
      <c r="A24" s="20"/>
      <c r="B24" s="19"/>
      <c r="C24" s="17"/>
      <c r="G24" s="120"/>
      <c r="H24" s="136"/>
    </row>
    <row r="25" spans="1:8" ht="15">
      <c r="A25" s="11">
        <f>A21+1</f>
        <v>9</v>
      </c>
      <c r="B25" s="19"/>
      <c r="C25" s="17" t="s">
        <v>10</v>
      </c>
      <c r="D25" s="10"/>
      <c r="G25" s="120"/>
      <c r="H25" s="25"/>
    </row>
    <row r="26" spans="1:8" ht="15">
      <c r="A26" s="11">
        <f>A25+1</f>
        <v>10</v>
      </c>
      <c r="B26" s="19"/>
      <c r="C26" s="6" t="s">
        <v>11</v>
      </c>
      <c r="D26" s="12"/>
      <c r="E26" s="126">
        <v>0.1883</v>
      </c>
      <c r="F26" s="126">
        <v>0.1886</v>
      </c>
      <c r="G26" s="101">
        <f>F26-E26</f>
        <v>0.0002999999999999947</v>
      </c>
      <c r="H26" s="136">
        <f>(F26/E26)-1</f>
        <v>0.0015932023366966863</v>
      </c>
    </row>
    <row r="27" spans="1:8" ht="15">
      <c r="A27" s="11">
        <f>A26+1</f>
        <v>11</v>
      </c>
      <c r="B27" s="19"/>
      <c r="C27" s="6" t="s">
        <v>12</v>
      </c>
      <c r="D27" s="12"/>
      <c r="E27" s="126">
        <v>0.0157</v>
      </c>
      <c r="F27" s="126">
        <v>0.0157</v>
      </c>
      <c r="G27" s="101">
        <f>F27-E27</f>
        <v>0</v>
      </c>
      <c r="H27" s="136">
        <f>(F27/E27)-1</f>
        <v>0</v>
      </c>
    </row>
    <row r="28" spans="1:8" ht="15">
      <c r="A28" s="11"/>
      <c r="B28" s="19"/>
      <c r="C28" s="6"/>
      <c r="D28" s="12"/>
      <c r="E28" s="126"/>
      <c r="F28" s="126"/>
      <c r="G28" s="101"/>
      <c r="H28" s="136"/>
    </row>
    <row r="29" spans="1:8" ht="15">
      <c r="A29" s="11">
        <f>A27+1</f>
        <v>12</v>
      </c>
      <c r="B29" s="19"/>
      <c r="C29" s="17" t="s">
        <v>108</v>
      </c>
      <c r="D29" s="12"/>
      <c r="E29" s="126"/>
      <c r="F29" s="126"/>
      <c r="G29" s="126"/>
      <c r="H29" s="126"/>
    </row>
    <row r="30" spans="1:9" ht="15">
      <c r="A30" s="11">
        <f>A29+1</f>
        <v>13</v>
      </c>
      <c r="B30" s="19"/>
      <c r="C30" s="6" t="s">
        <v>11</v>
      </c>
      <c r="D30" s="19"/>
      <c r="E30" s="126">
        <v>0.1595</v>
      </c>
      <c r="F30" s="126">
        <v>0.1598</v>
      </c>
      <c r="G30" s="101">
        <f>F30-E30</f>
        <v>0.0002999999999999947</v>
      </c>
      <c r="H30" s="136">
        <f>(F30/E30)-1</f>
        <v>0.0018808777429466517</v>
      </c>
      <c r="I30" s="5" t="s">
        <v>139</v>
      </c>
    </row>
    <row r="31" spans="1:8" ht="15">
      <c r="A31" s="11"/>
      <c r="B31" s="19"/>
      <c r="C31" s="6"/>
      <c r="D31" s="19"/>
      <c r="E31" s="126"/>
      <c r="F31" s="126"/>
      <c r="G31" s="101"/>
      <c r="H31" s="136"/>
    </row>
    <row r="32" spans="1:8" ht="15">
      <c r="A32" s="11">
        <f>A30+1</f>
        <v>14</v>
      </c>
      <c r="B32" s="19"/>
      <c r="C32" s="17" t="s">
        <v>109</v>
      </c>
      <c r="D32" s="19"/>
      <c r="E32" s="126"/>
      <c r="F32" s="126"/>
      <c r="G32" s="126"/>
      <c r="H32" s="126"/>
    </row>
    <row r="33" spans="1:8" ht="15">
      <c r="A33" s="11">
        <f>A32+1</f>
        <v>15</v>
      </c>
      <c r="B33" s="19"/>
      <c r="C33" s="6" t="s">
        <v>11</v>
      </c>
      <c r="D33" s="19"/>
      <c r="E33" s="126">
        <v>0.0194</v>
      </c>
      <c r="F33" s="126">
        <v>0.0194</v>
      </c>
      <c r="G33" s="101">
        <f>F33-E33</f>
        <v>0</v>
      </c>
      <c r="H33" s="136">
        <f>(F33/E33)-1</f>
        <v>0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95"/>
      <c r="E42" s="95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13"/>
      <c r="I43" s="118" t="s">
        <v>125</v>
      </c>
    </row>
    <row r="44" spans="1:9" ht="18">
      <c r="A44" s="146" t="s">
        <v>0</v>
      </c>
      <c r="B44" s="146"/>
      <c r="C44" s="146"/>
      <c r="D44" s="146"/>
      <c r="E44" s="146"/>
      <c r="F44" s="146"/>
      <c r="G44" s="146"/>
      <c r="H44" s="146"/>
      <c r="I44" s="146"/>
    </row>
    <row r="45" spans="1:7" ht="15">
      <c r="A45" s="1"/>
      <c r="B45" s="2"/>
      <c r="C45" s="17"/>
      <c r="D45" s="95"/>
      <c r="E45" s="95"/>
      <c r="F45" s="103"/>
      <c r="G45" s="103"/>
    </row>
    <row r="46" spans="1:9" ht="15">
      <c r="A46" s="147" t="str">
        <f>A4</f>
        <v>2013 Actual Data to 2013 REVISED Actual Data</v>
      </c>
      <c r="B46" s="147"/>
      <c r="C46" s="147"/>
      <c r="D46" s="147"/>
      <c r="E46" s="147"/>
      <c r="F46" s="147"/>
      <c r="G46" s="147"/>
      <c r="H46" s="147"/>
      <c r="I46" s="147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12" t="str">
        <f>E7</f>
        <v>2013 Actual Data</v>
      </c>
      <c r="F49" s="112" t="s">
        <v>129</v>
      </c>
      <c r="G49" s="112" t="s">
        <v>123</v>
      </c>
      <c r="H49" s="121" t="s">
        <v>124</v>
      </c>
      <c r="I49" s="117" t="s">
        <v>121</v>
      </c>
    </row>
    <row r="50" spans="1:8" ht="15">
      <c r="A50" s="35" t="str">
        <f>A7</f>
        <v>Line</v>
      </c>
      <c r="B50" s="12"/>
      <c r="C50" s="6"/>
      <c r="D50" s="36"/>
      <c r="E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G51" s="9"/>
      <c r="H51" s="94"/>
    </row>
    <row r="52" spans="1:8" ht="15">
      <c r="A52" s="35">
        <f>+A33+1</f>
        <v>16</v>
      </c>
      <c r="B52" s="12"/>
      <c r="C52" s="6" t="s">
        <v>15</v>
      </c>
      <c r="D52" s="9"/>
      <c r="E52" s="9"/>
      <c r="G52" s="9"/>
      <c r="H52" s="25"/>
    </row>
    <row r="53" spans="1:8" ht="15">
      <c r="A53" s="32">
        <f>+A52+1</f>
        <v>17</v>
      </c>
      <c r="B53" s="40"/>
      <c r="C53" s="41" t="s">
        <v>18</v>
      </c>
      <c r="D53" s="43" t="s">
        <v>19</v>
      </c>
      <c r="E53" s="127">
        <v>1494287431</v>
      </c>
      <c r="F53" s="127">
        <v>1494287431</v>
      </c>
      <c r="G53" s="137">
        <f aca="true" t="shared" si="0" ref="G53:G89">F53-E53</f>
        <v>0</v>
      </c>
      <c r="H53" s="136">
        <f aca="true" t="shared" si="1" ref="H53:H89">(F53/E53)-1</f>
        <v>0</v>
      </c>
    </row>
    <row r="54" spans="1:8" ht="15">
      <c r="A54" s="32">
        <f>+A53+1</f>
        <v>18</v>
      </c>
      <c r="B54" s="40"/>
      <c r="C54" s="7" t="s">
        <v>21</v>
      </c>
      <c r="D54" s="18" t="s">
        <v>22</v>
      </c>
      <c r="E54" s="127">
        <v>23061011</v>
      </c>
      <c r="F54" s="127">
        <v>23061011</v>
      </c>
      <c r="G54" s="137">
        <f t="shared" si="0"/>
        <v>0</v>
      </c>
      <c r="H54" s="136">
        <f t="shared" si="1"/>
        <v>0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128">
        <v>3318327</v>
      </c>
      <c r="F55" s="128">
        <v>3318327</v>
      </c>
      <c r="G55" s="138">
        <f t="shared" si="0"/>
        <v>0</v>
      </c>
      <c r="H55" s="139">
        <f t="shared" si="1"/>
        <v>0</v>
      </c>
      <c r="J55" s="45"/>
      <c r="K55" s="45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127">
        <v>1520666769</v>
      </c>
      <c r="F56" s="127">
        <v>1520666769</v>
      </c>
      <c r="G56" s="137">
        <f t="shared" si="0"/>
        <v>0</v>
      </c>
      <c r="H56" s="136">
        <f t="shared" si="1"/>
        <v>0</v>
      </c>
      <c r="J56" s="45"/>
      <c r="K56" s="45"/>
      <c r="L56" s="31"/>
      <c r="M56" s="31"/>
      <c r="N56" s="31"/>
    </row>
    <row r="57" spans="1:14" ht="15">
      <c r="A57" s="32"/>
      <c r="B57" s="12"/>
      <c r="C57" s="7"/>
      <c r="E57" s="127"/>
      <c r="F57" s="127"/>
      <c r="G57" s="137"/>
      <c r="H57" s="136"/>
      <c r="I57" s="45"/>
      <c r="J57" s="45"/>
      <c r="K57" s="45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27"/>
      <c r="F58" s="127"/>
      <c r="G58" s="137"/>
      <c r="H58" s="136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27">
        <v>379206012</v>
      </c>
      <c r="F59" s="127">
        <v>379206012</v>
      </c>
      <c r="G59" s="137">
        <f t="shared" si="0"/>
        <v>0</v>
      </c>
      <c r="H59" s="136">
        <f t="shared" si="1"/>
        <v>0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127">
        <v>8490109</v>
      </c>
      <c r="F60" s="127">
        <v>8490109</v>
      </c>
      <c r="G60" s="137">
        <f t="shared" si="0"/>
        <v>0</v>
      </c>
      <c r="H60" s="136">
        <f t="shared" si="1"/>
        <v>0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128">
        <v>1910396</v>
      </c>
      <c r="F61" s="128">
        <v>1910396</v>
      </c>
      <c r="G61" s="138">
        <f t="shared" si="0"/>
        <v>0</v>
      </c>
      <c r="H61" s="139">
        <f t="shared" si="1"/>
        <v>0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127">
        <v>389606518</v>
      </c>
      <c r="F62" s="127">
        <v>389606518</v>
      </c>
      <c r="G62" s="137">
        <f t="shared" si="0"/>
        <v>0</v>
      </c>
      <c r="H62" s="136">
        <f t="shared" si="1"/>
        <v>0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27"/>
      <c r="F63" s="127"/>
      <c r="G63" s="137"/>
      <c r="H63" s="136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27"/>
      <c r="F64" s="127"/>
      <c r="G64" s="137"/>
      <c r="H64" s="136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127">
        <v>1115081419</v>
      </c>
      <c r="F65" s="127">
        <v>1115081419</v>
      </c>
      <c r="G65" s="137">
        <f t="shared" si="0"/>
        <v>0</v>
      </c>
      <c r="H65" s="136">
        <f t="shared" si="1"/>
        <v>0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47" t="str">
        <f>+C60</f>
        <v>  General Plant   </v>
      </c>
      <c r="D66" s="44"/>
      <c r="E66" s="127">
        <v>14570902</v>
      </c>
      <c r="F66" s="127">
        <v>14570902</v>
      </c>
      <c r="G66" s="137">
        <f t="shared" si="0"/>
        <v>0</v>
      </c>
      <c r="H66" s="136">
        <f t="shared" si="1"/>
        <v>0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47" t="str">
        <f>+C61</f>
        <v>  Intangible Plant</v>
      </c>
      <c r="D67" s="52"/>
      <c r="E67" s="128">
        <v>1407930</v>
      </c>
      <c r="F67" s="128">
        <v>1407930</v>
      </c>
      <c r="G67" s="138">
        <f t="shared" si="0"/>
        <v>0</v>
      </c>
      <c r="H67" s="139">
        <f t="shared" si="1"/>
        <v>0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47" t="s">
        <v>28</v>
      </c>
      <c r="D68" s="44"/>
      <c r="E68" s="127">
        <v>1131060251</v>
      </c>
      <c r="F68" s="127">
        <v>1131060251</v>
      </c>
      <c r="G68" s="137">
        <f t="shared" si="0"/>
        <v>0</v>
      </c>
      <c r="H68" s="136">
        <f t="shared" si="1"/>
        <v>0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127"/>
      <c r="F69" s="127"/>
      <c r="G69" s="137"/>
      <c r="H69" s="136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127"/>
      <c r="F70" s="127"/>
      <c r="G70" s="137"/>
      <c r="H70" s="136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49"/>
      <c r="E71" s="127">
        <v>0</v>
      </c>
      <c r="F71" s="127">
        <v>0</v>
      </c>
      <c r="G71" s="137"/>
      <c r="H71" s="136"/>
      <c r="I71" s="42"/>
      <c r="J71" s="31"/>
      <c r="K71" s="31"/>
      <c r="L71" s="31"/>
      <c r="M71" s="31"/>
      <c r="N71" s="31"/>
    </row>
    <row r="72" spans="1:14" ht="15">
      <c r="A72" s="32">
        <f aca="true" t="shared" si="2" ref="A72:A77">+A71+1</f>
        <v>33</v>
      </c>
      <c r="B72" s="40"/>
      <c r="C72" s="38" t="s">
        <v>31</v>
      </c>
      <c r="D72" s="49"/>
      <c r="E72" s="127">
        <v>-279727913</v>
      </c>
      <c r="F72" s="127">
        <v>-279727913</v>
      </c>
      <c r="G72" s="137">
        <f t="shared" si="0"/>
        <v>0</v>
      </c>
      <c r="H72" s="136">
        <f t="shared" si="1"/>
        <v>0</v>
      </c>
      <c r="I72" s="145"/>
      <c r="J72" s="31"/>
      <c r="K72" s="31"/>
      <c r="L72" s="31"/>
      <c r="M72" s="31"/>
      <c r="N72" s="31"/>
    </row>
    <row r="73" spans="1:14" ht="15">
      <c r="A73" s="32">
        <f t="shared" si="2"/>
        <v>34</v>
      </c>
      <c r="B73" s="40"/>
      <c r="C73" s="38" t="s">
        <v>32</v>
      </c>
      <c r="D73" s="49"/>
      <c r="E73" s="127">
        <v>-1590294</v>
      </c>
      <c r="F73" s="127">
        <v>-1590294</v>
      </c>
      <c r="G73" s="137">
        <f t="shared" si="0"/>
        <v>0</v>
      </c>
      <c r="H73" s="136">
        <f t="shared" si="1"/>
        <v>0</v>
      </c>
      <c r="I73" s="129"/>
      <c r="J73" s="31"/>
      <c r="K73" s="31"/>
      <c r="L73" s="31"/>
      <c r="M73" s="31"/>
      <c r="N73" s="31"/>
    </row>
    <row r="74" spans="1:14" ht="15">
      <c r="A74" s="32">
        <f t="shared" si="2"/>
        <v>35</v>
      </c>
      <c r="B74" s="40"/>
      <c r="C74" s="38" t="s">
        <v>33</v>
      </c>
      <c r="D74" s="49"/>
      <c r="E74" s="127">
        <v>69970191</v>
      </c>
      <c r="F74" s="127">
        <v>69970191</v>
      </c>
      <c r="G74" s="137">
        <f t="shared" si="0"/>
        <v>0</v>
      </c>
      <c r="H74" s="136">
        <f t="shared" si="1"/>
        <v>0</v>
      </c>
      <c r="I74" s="123"/>
      <c r="J74" s="31"/>
      <c r="K74" s="31"/>
      <c r="L74" s="31"/>
      <c r="M74" s="31"/>
      <c r="N74" s="31"/>
    </row>
    <row r="75" spans="1:14" ht="15">
      <c r="A75" s="32">
        <f t="shared" si="2"/>
        <v>36</v>
      </c>
      <c r="B75" s="40"/>
      <c r="C75" s="50" t="s">
        <v>34</v>
      </c>
      <c r="D75" s="49"/>
      <c r="E75" s="127">
        <v>0</v>
      </c>
      <c r="F75" s="127">
        <v>0</v>
      </c>
      <c r="G75" s="137">
        <f t="shared" si="0"/>
        <v>0</v>
      </c>
      <c r="H75" s="136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2"/>
        <v>37</v>
      </c>
      <c r="B76" s="40"/>
      <c r="C76" s="50" t="s">
        <v>35</v>
      </c>
      <c r="D76" s="48" t="s">
        <v>5</v>
      </c>
      <c r="E76" s="128">
        <v>-2669392</v>
      </c>
      <c r="F76" s="128">
        <v>-2669392</v>
      </c>
      <c r="G76" s="138">
        <f t="shared" si="0"/>
        <v>0</v>
      </c>
      <c r="H76" s="139">
        <f t="shared" si="1"/>
        <v>0</v>
      </c>
      <c r="J76" s="31"/>
      <c r="K76" s="31"/>
      <c r="L76" s="31"/>
      <c r="M76" s="31"/>
      <c r="N76" s="31"/>
    </row>
    <row r="77" spans="1:9" ht="15">
      <c r="A77" s="32">
        <f t="shared" si="2"/>
        <v>38</v>
      </c>
      <c r="B77" s="40"/>
      <c r="C77" s="38" t="s">
        <v>36</v>
      </c>
      <c r="D77" s="18"/>
      <c r="E77" s="127">
        <v>-214017408</v>
      </c>
      <c r="F77" s="127">
        <v>-214017408</v>
      </c>
      <c r="G77" s="137">
        <f t="shared" si="0"/>
        <v>0</v>
      </c>
      <c r="H77" s="136">
        <f t="shared" si="1"/>
        <v>0</v>
      </c>
      <c r="I77" s="51"/>
    </row>
    <row r="78" spans="1:9" ht="15">
      <c r="A78" s="32"/>
      <c r="B78" s="40"/>
      <c r="C78" s="38"/>
      <c r="D78" s="18"/>
      <c r="E78" s="127"/>
      <c r="F78" s="127"/>
      <c r="G78" s="137"/>
      <c r="H78" s="136"/>
      <c r="I78" s="51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127">
        <v>0</v>
      </c>
      <c r="F79" s="127">
        <v>0</v>
      </c>
      <c r="G79" s="137">
        <f t="shared" si="0"/>
        <v>0</v>
      </c>
      <c r="H79" s="136">
        <v>0</v>
      </c>
    </row>
    <row r="80" spans="1:9" ht="15">
      <c r="A80" s="32">
        <f>+A79+1</f>
        <v>40</v>
      </c>
      <c r="B80" s="12"/>
      <c r="C80" s="28" t="s">
        <v>128</v>
      </c>
      <c r="D80" s="18" t="s">
        <v>5</v>
      </c>
      <c r="E80" s="127">
        <v>295710655</v>
      </c>
      <c r="F80" s="127">
        <v>298636144</v>
      </c>
      <c r="G80" s="137">
        <f t="shared" si="0"/>
        <v>2925489</v>
      </c>
      <c r="H80" s="136">
        <f t="shared" si="1"/>
        <v>0.009893079436045449</v>
      </c>
      <c r="I80" s="5" t="s">
        <v>133</v>
      </c>
    </row>
    <row r="81" spans="1:8" ht="15">
      <c r="A81" s="32">
        <f>+A80+1</f>
        <v>41</v>
      </c>
      <c r="B81" s="12"/>
      <c r="C81" s="38" t="s">
        <v>38</v>
      </c>
      <c r="D81" s="18" t="str">
        <f>+D59</f>
        <v>TP</v>
      </c>
      <c r="E81" s="127">
        <v>1078633</v>
      </c>
      <c r="F81" s="127">
        <v>1078633</v>
      </c>
      <c r="G81" s="137">
        <f t="shared" si="0"/>
        <v>0</v>
      </c>
      <c r="H81" s="136">
        <f t="shared" si="1"/>
        <v>0</v>
      </c>
    </row>
    <row r="82" spans="1:8" ht="15">
      <c r="A82" s="11"/>
      <c r="B82" s="12"/>
      <c r="C82" s="38"/>
      <c r="D82" s="18"/>
      <c r="E82" s="127"/>
      <c r="F82" s="127"/>
      <c r="G82" s="137"/>
      <c r="H82" s="136"/>
    </row>
    <row r="83" spans="1:8" ht="15">
      <c r="A83" s="11">
        <f>+A81+1</f>
        <v>42</v>
      </c>
      <c r="B83" s="12"/>
      <c r="C83" s="38" t="s">
        <v>39</v>
      </c>
      <c r="D83" s="18"/>
      <c r="E83" s="127"/>
      <c r="F83" s="127"/>
      <c r="G83" s="137"/>
      <c r="H83" s="136"/>
    </row>
    <row r="84" spans="1:8" ht="15">
      <c r="A84" s="32">
        <f>+A83+1</f>
        <v>43</v>
      </c>
      <c r="B84" s="40"/>
      <c r="C84" s="38" t="s">
        <v>40</v>
      </c>
      <c r="D84" s="18"/>
      <c r="E84" s="127">
        <v>3030400</v>
      </c>
      <c r="F84" s="127">
        <v>3030400</v>
      </c>
      <c r="G84" s="137">
        <f t="shared" si="0"/>
        <v>0</v>
      </c>
      <c r="H84" s="136">
        <f t="shared" si="1"/>
        <v>0</v>
      </c>
    </row>
    <row r="85" spans="1:8" ht="15">
      <c r="A85" s="32">
        <f>+A84+1</f>
        <v>44</v>
      </c>
      <c r="B85" s="40"/>
      <c r="C85" s="38" t="s">
        <v>41</v>
      </c>
      <c r="D85" s="18" t="s">
        <v>19</v>
      </c>
      <c r="E85" s="127">
        <v>14703259</v>
      </c>
      <c r="F85" s="127">
        <v>14703259</v>
      </c>
      <c r="G85" s="137">
        <f t="shared" si="0"/>
        <v>0</v>
      </c>
      <c r="H85" s="136">
        <f t="shared" si="1"/>
        <v>0</v>
      </c>
    </row>
    <row r="86" spans="1:9" ht="15.75" thickBot="1">
      <c r="A86" s="32">
        <f>A85+1</f>
        <v>45</v>
      </c>
      <c r="B86" s="40"/>
      <c r="C86" s="47" t="s">
        <v>42</v>
      </c>
      <c r="D86" s="9" t="s">
        <v>43</v>
      </c>
      <c r="E86" s="128">
        <v>1514228</v>
      </c>
      <c r="F86" s="128">
        <v>1514228</v>
      </c>
      <c r="G86" s="138">
        <f t="shared" si="0"/>
        <v>0</v>
      </c>
      <c r="H86" s="139">
        <f t="shared" si="1"/>
        <v>0</v>
      </c>
      <c r="I86" s="42"/>
    </row>
    <row r="87" spans="1:8" ht="15">
      <c r="A87" s="32">
        <f>+A86+1</f>
        <v>46</v>
      </c>
      <c r="B87" s="40"/>
      <c r="C87" s="47" t="s">
        <v>44</v>
      </c>
      <c r="D87" s="39"/>
      <c r="E87" s="127">
        <v>19247887</v>
      </c>
      <c r="F87" s="127">
        <v>19247887</v>
      </c>
      <c r="G87" s="137">
        <f t="shared" si="0"/>
        <v>0</v>
      </c>
      <c r="H87" s="136">
        <f t="shared" si="1"/>
        <v>0</v>
      </c>
    </row>
    <row r="88" spans="1:8" ht="15">
      <c r="A88" s="11"/>
      <c r="B88" s="12"/>
      <c r="C88" s="10"/>
      <c r="D88" s="39"/>
      <c r="E88" s="127"/>
      <c r="F88" s="127"/>
      <c r="G88" s="137"/>
      <c r="H88" s="136"/>
    </row>
    <row r="89" spans="1:9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2"/>
      <c r="E89" s="127">
        <v>1233080020</v>
      </c>
      <c r="F89" s="127">
        <v>1236005508</v>
      </c>
      <c r="G89" s="137">
        <f t="shared" si="0"/>
        <v>2925488</v>
      </c>
      <c r="H89" s="136">
        <f t="shared" si="1"/>
        <v>0.002372504584090107</v>
      </c>
      <c r="I89" s="5" t="s">
        <v>132</v>
      </c>
    </row>
    <row r="90" spans="1:8" ht="15">
      <c r="A90" s="11"/>
      <c r="B90" s="12"/>
      <c r="C90" s="7"/>
      <c r="D90" s="52"/>
      <c r="E90" s="9"/>
      <c r="G90" s="9"/>
      <c r="H90" s="25"/>
    </row>
    <row r="91" spans="1:8" ht="15">
      <c r="A91" s="11"/>
      <c r="B91" s="12"/>
      <c r="C91" s="7"/>
      <c r="D91" s="52"/>
      <c r="E91" s="52"/>
      <c r="F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95"/>
      <c r="E97" s="95"/>
      <c r="F97" s="9"/>
      <c r="G97" s="9"/>
      <c r="H97" s="25"/>
    </row>
    <row r="98" spans="1:8" ht="15">
      <c r="A98" s="11"/>
      <c r="B98" s="12"/>
      <c r="C98" s="6"/>
      <c r="D98" s="96"/>
      <c r="E98" s="96"/>
      <c r="F98" s="105"/>
      <c r="G98" s="105"/>
      <c r="H98" s="25"/>
    </row>
    <row r="99" spans="1:9" ht="15.75">
      <c r="A99" s="1"/>
      <c r="B99" s="2"/>
      <c r="C99" s="3"/>
      <c r="D99" s="4"/>
      <c r="E99" s="4"/>
      <c r="F99" s="2"/>
      <c r="G99" s="2"/>
      <c r="H99" s="113"/>
      <c r="I99" s="118" t="s">
        <v>126</v>
      </c>
    </row>
    <row r="100" spans="1:9" ht="18">
      <c r="A100" s="146" t="s">
        <v>0</v>
      </c>
      <c r="B100" s="146"/>
      <c r="C100" s="146"/>
      <c r="D100" s="146"/>
      <c r="E100" s="146"/>
      <c r="F100" s="146"/>
      <c r="G100" s="146"/>
      <c r="H100" s="146"/>
      <c r="I100" s="146"/>
    </row>
    <row r="101" spans="1:7" ht="15">
      <c r="A101" s="1"/>
      <c r="B101" s="2"/>
      <c r="C101" s="17"/>
      <c r="D101" s="95"/>
      <c r="E101" s="95"/>
      <c r="F101" s="103"/>
      <c r="G101" s="103"/>
    </row>
    <row r="102" spans="1:9" ht="15">
      <c r="A102" s="147" t="str">
        <f>A4</f>
        <v>2013 Actual Data to 2013 REVISED Actual Data</v>
      </c>
      <c r="B102" s="147"/>
      <c r="C102" s="147"/>
      <c r="D102" s="147"/>
      <c r="E102" s="147"/>
      <c r="F102" s="147"/>
      <c r="G102" s="147"/>
      <c r="H102" s="147"/>
      <c r="I102" s="147"/>
    </row>
    <row r="103" spans="1:9" ht="15">
      <c r="A103" s="53"/>
      <c r="B103" s="53"/>
      <c r="C103" s="53"/>
      <c r="D103" s="53"/>
      <c r="E103" s="53"/>
      <c r="F103" s="53"/>
      <c r="G103" s="119"/>
      <c r="H103" s="53"/>
      <c r="I103" s="53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4"/>
      <c r="J104" s="55"/>
      <c r="K104" s="54"/>
      <c r="L104" s="31"/>
    </row>
    <row r="105" spans="1:12" ht="31.5">
      <c r="A105" s="32"/>
      <c r="B105" s="12"/>
      <c r="C105" s="56" t="s">
        <v>45</v>
      </c>
      <c r="D105" s="9"/>
      <c r="E105" s="112" t="str">
        <f>E7</f>
        <v>2013 Actual Data</v>
      </c>
      <c r="F105" s="112" t="s">
        <v>129</v>
      </c>
      <c r="G105" s="112" t="s">
        <v>123</v>
      </c>
      <c r="H105" s="121" t="s">
        <v>124</v>
      </c>
      <c r="I105" s="117" t="s">
        <v>121</v>
      </c>
      <c r="J105" s="55"/>
      <c r="K105" s="54"/>
      <c r="L105" s="31"/>
    </row>
    <row r="106" spans="1:12" ht="15.75">
      <c r="A106" s="5"/>
      <c r="B106" s="15"/>
      <c r="C106" s="33" t="s">
        <v>46</v>
      </c>
      <c r="D106" s="57"/>
      <c r="E106" s="34"/>
      <c r="G106" s="34"/>
      <c r="H106" s="25"/>
      <c r="I106" s="54"/>
      <c r="J106" s="55"/>
      <c r="K106" s="54"/>
      <c r="L106" s="31"/>
    </row>
    <row r="107" spans="1:8" ht="15.75">
      <c r="A107" s="58" t="str">
        <f>A50</f>
        <v>Line</v>
      </c>
      <c r="B107" s="2"/>
      <c r="C107" s="6"/>
      <c r="D107" s="33"/>
      <c r="E107" s="59"/>
      <c r="G107" s="59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127">
        <v>15897922</v>
      </c>
      <c r="F109" s="127">
        <v>15897922</v>
      </c>
      <c r="G109" s="137">
        <f aca="true" t="shared" si="3" ref="G109:G156">F109-E109</f>
        <v>0</v>
      </c>
      <c r="H109" s="136">
        <f aca="true" t="shared" si="4" ref="H109:H156">(F109/E109)-1</f>
        <v>0</v>
      </c>
      <c r="J109" s="31"/>
      <c r="K109" s="31"/>
    </row>
    <row r="110" spans="1:11" ht="15">
      <c r="A110" s="11"/>
      <c r="B110" s="12"/>
      <c r="C110" s="7"/>
      <c r="D110" s="18"/>
      <c r="E110" s="127"/>
      <c r="F110" s="127"/>
      <c r="G110" s="137"/>
      <c r="H110" s="136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 t="s">
        <v>17</v>
      </c>
      <c r="E111" s="127"/>
      <c r="F111" s="127"/>
      <c r="G111" s="137"/>
      <c r="H111" s="136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127">
        <v>6814624</v>
      </c>
      <c r="F112" s="127">
        <v>6814624</v>
      </c>
      <c r="G112" s="137">
        <f t="shared" si="3"/>
        <v>0</v>
      </c>
      <c r="H112" s="136">
        <f t="shared" si="4"/>
        <v>0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127">
        <v>376377</v>
      </c>
      <c r="F113" s="127">
        <v>376377</v>
      </c>
      <c r="G113" s="137">
        <f t="shared" si="3"/>
        <v>0</v>
      </c>
      <c r="H113" s="136">
        <f t="shared" si="4"/>
        <v>0</v>
      </c>
      <c r="I113" s="42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127">
        <v>3631</v>
      </c>
      <c r="F114" s="127">
        <v>3631</v>
      </c>
      <c r="G114" s="137">
        <f t="shared" si="3"/>
        <v>0</v>
      </c>
      <c r="H114" s="136">
        <f t="shared" si="4"/>
        <v>0</v>
      </c>
      <c r="I114" s="31"/>
      <c r="J114" s="31"/>
      <c r="K114" s="31"/>
    </row>
    <row r="115" spans="1:11" ht="15">
      <c r="A115" s="11">
        <f aca="true" t="shared" si="5" ref="A115:A120">A114+1</f>
        <v>53</v>
      </c>
      <c r="B115" s="12"/>
      <c r="C115" s="7" t="s">
        <v>53</v>
      </c>
      <c r="D115" s="18" t="s">
        <v>5</v>
      </c>
      <c r="E115" s="127">
        <v>0</v>
      </c>
      <c r="F115" s="127">
        <v>0</v>
      </c>
      <c r="G115" s="137">
        <f t="shared" si="3"/>
        <v>0</v>
      </c>
      <c r="H115" s="136">
        <v>0</v>
      </c>
      <c r="I115" s="42"/>
      <c r="J115" s="31"/>
      <c r="K115" s="31"/>
    </row>
    <row r="116" spans="1:11" ht="15">
      <c r="A116" s="11">
        <f t="shared" si="5"/>
        <v>54</v>
      </c>
      <c r="B116" s="12"/>
      <c r="C116" s="7" t="s">
        <v>54</v>
      </c>
      <c r="D116" s="18" t="s">
        <v>5</v>
      </c>
      <c r="E116" s="127">
        <v>0</v>
      </c>
      <c r="F116" s="127">
        <v>0</v>
      </c>
      <c r="G116" s="137">
        <f t="shared" si="3"/>
        <v>0</v>
      </c>
      <c r="H116" s="136">
        <v>0</v>
      </c>
      <c r="I116" s="31"/>
      <c r="J116" s="31"/>
      <c r="K116" s="31"/>
    </row>
    <row r="117" spans="1:11" ht="15">
      <c r="A117" s="11">
        <f t="shared" si="5"/>
        <v>55</v>
      </c>
      <c r="B117" s="12"/>
      <c r="C117" s="7" t="s">
        <v>55</v>
      </c>
      <c r="D117" s="18" t="s">
        <v>5</v>
      </c>
      <c r="E117" s="127">
        <v>0</v>
      </c>
      <c r="F117" s="127">
        <v>0</v>
      </c>
      <c r="G117" s="137">
        <f t="shared" si="3"/>
        <v>0</v>
      </c>
      <c r="H117" s="136">
        <v>0</v>
      </c>
      <c r="I117" s="31"/>
      <c r="J117" s="31"/>
      <c r="K117" s="31"/>
    </row>
    <row r="118" spans="1:11" ht="15">
      <c r="A118" s="11">
        <f t="shared" si="5"/>
        <v>56</v>
      </c>
      <c r="B118" s="12"/>
      <c r="C118" s="38" t="s">
        <v>56</v>
      </c>
      <c r="D118" s="48" t="s">
        <v>22</v>
      </c>
      <c r="E118" s="127">
        <v>226130</v>
      </c>
      <c r="F118" s="127">
        <v>226130</v>
      </c>
      <c r="G118" s="137">
        <f t="shared" si="3"/>
        <v>0</v>
      </c>
      <c r="H118" s="136">
        <f t="shared" si="4"/>
        <v>0</v>
      </c>
      <c r="J118" s="31"/>
      <c r="K118" s="31"/>
    </row>
    <row r="119" spans="1:11" ht="15.75" thickBot="1">
      <c r="A119" s="11">
        <f t="shared" si="5"/>
        <v>57</v>
      </c>
      <c r="B119" s="19"/>
      <c r="C119" s="7" t="s">
        <v>57</v>
      </c>
      <c r="D119" s="18" t="s">
        <v>22</v>
      </c>
      <c r="E119" s="128">
        <v>924519</v>
      </c>
      <c r="F119" s="128">
        <v>924519</v>
      </c>
      <c r="G119" s="138">
        <f t="shared" si="3"/>
        <v>0</v>
      </c>
      <c r="H119" s="139">
        <f t="shared" si="4"/>
        <v>0</v>
      </c>
      <c r="J119" s="31"/>
      <c r="K119" s="31"/>
    </row>
    <row r="120" spans="1:11" ht="15">
      <c r="A120" s="11">
        <f t="shared" si="5"/>
        <v>58</v>
      </c>
      <c r="B120" s="12"/>
      <c r="C120" s="7" t="s">
        <v>58</v>
      </c>
      <c r="D120" s="18"/>
      <c r="E120" s="127">
        <v>8345281</v>
      </c>
      <c r="F120" s="127">
        <v>8345281</v>
      </c>
      <c r="G120" s="137">
        <f t="shared" si="3"/>
        <v>0</v>
      </c>
      <c r="H120" s="136">
        <f t="shared" si="4"/>
        <v>0</v>
      </c>
      <c r="I120" s="31"/>
      <c r="J120" s="31"/>
      <c r="K120" s="31"/>
    </row>
    <row r="121" spans="1:11" ht="15">
      <c r="A121" s="11"/>
      <c r="B121" s="12"/>
      <c r="C121" s="7"/>
      <c r="D121" s="18"/>
      <c r="E121" s="127"/>
      <c r="F121" s="127"/>
      <c r="G121" s="137"/>
      <c r="H121" s="136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128">
        <v>0</v>
      </c>
      <c r="F122" s="128">
        <v>0</v>
      </c>
      <c r="G122" s="138">
        <f t="shared" si="3"/>
        <v>0</v>
      </c>
      <c r="H122" s="139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127">
        <v>24243202</v>
      </c>
      <c r="F123" s="127">
        <v>24243202</v>
      </c>
      <c r="G123" s="137">
        <f t="shared" si="3"/>
        <v>0</v>
      </c>
      <c r="H123" s="136">
        <f t="shared" si="4"/>
        <v>0</v>
      </c>
      <c r="I123" s="31"/>
      <c r="J123" s="31"/>
      <c r="K123" s="31"/>
    </row>
    <row r="124" spans="1:11" ht="15">
      <c r="A124" s="11"/>
      <c r="B124" s="12"/>
      <c r="C124" s="50"/>
      <c r="D124" s="39"/>
      <c r="E124" s="127"/>
      <c r="F124" s="127"/>
      <c r="G124" s="137"/>
      <c r="H124" s="136"/>
      <c r="I124" s="31"/>
      <c r="J124" s="31"/>
      <c r="K124" s="31"/>
    </row>
    <row r="125" spans="1:11" ht="15">
      <c r="A125" s="5"/>
      <c r="C125" s="60"/>
      <c r="D125" s="39"/>
      <c r="E125" s="127"/>
      <c r="F125" s="127"/>
      <c r="G125" s="137"/>
      <c r="H125" s="136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127"/>
      <c r="F126" s="127"/>
      <c r="G126" s="137"/>
      <c r="H126" s="136"/>
      <c r="I126" s="31"/>
      <c r="J126" s="31"/>
      <c r="K126" s="31"/>
    </row>
    <row r="127" spans="1:11" ht="15">
      <c r="A127" s="11">
        <f aca="true" t="shared" si="6" ref="A127:A132">+A126+1</f>
        <v>62</v>
      </c>
      <c r="B127" s="12"/>
      <c r="C127" s="41" t="s">
        <v>18</v>
      </c>
      <c r="D127" s="43" t="s">
        <v>19</v>
      </c>
      <c r="E127" s="127">
        <v>32132698</v>
      </c>
      <c r="F127" s="127">
        <v>32132698</v>
      </c>
      <c r="G127" s="137">
        <f t="shared" si="3"/>
        <v>0</v>
      </c>
      <c r="H127" s="136">
        <f t="shared" si="4"/>
        <v>0</v>
      </c>
      <c r="J127" s="31"/>
      <c r="K127" s="31"/>
    </row>
    <row r="128" spans="1:11" ht="15">
      <c r="A128" s="11">
        <f t="shared" si="6"/>
        <v>63</v>
      </c>
      <c r="B128" s="12"/>
      <c r="C128" s="41" t="s">
        <v>62</v>
      </c>
      <c r="D128" s="43" t="s">
        <v>19</v>
      </c>
      <c r="E128" s="127">
        <v>0</v>
      </c>
      <c r="F128" s="127">
        <v>0</v>
      </c>
      <c r="G128" s="137">
        <f t="shared" si="3"/>
        <v>0</v>
      </c>
      <c r="H128" s="136">
        <v>0</v>
      </c>
      <c r="J128" s="31"/>
      <c r="K128" s="31"/>
    </row>
    <row r="129" spans="1:11" ht="15">
      <c r="A129" s="11">
        <f t="shared" si="6"/>
        <v>64</v>
      </c>
      <c r="B129" s="12"/>
      <c r="C129" s="41" t="s">
        <v>63</v>
      </c>
      <c r="D129" s="18" t="s">
        <v>5</v>
      </c>
      <c r="E129" s="127">
        <v>0</v>
      </c>
      <c r="F129" s="127">
        <v>0</v>
      </c>
      <c r="G129" s="137">
        <f t="shared" si="3"/>
        <v>0</v>
      </c>
      <c r="H129" s="136">
        <v>0</v>
      </c>
      <c r="I129" s="31"/>
      <c r="J129" s="31"/>
      <c r="K129" s="31"/>
    </row>
    <row r="130" spans="1:11" ht="15">
      <c r="A130" s="11">
        <f t="shared" si="6"/>
        <v>65</v>
      </c>
      <c r="B130" s="12"/>
      <c r="C130" s="38" t="s">
        <v>64</v>
      </c>
      <c r="D130" s="18" t="s">
        <v>22</v>
      </c>
      <c r="E130" s="127">
        <v>1431846</v>
      </c>
      <c r="F130" s="127">
        <v>1431846</v>
      </c>
      <c r="G130" s="137">
        <f t="shared" si="3"/>
        <v>0</v>
      </c>
      <c r="H130" s="136">
        <f t="shared" si="4"/>
        <v>0</v>
      </c>
      <c r="J130" s="31"/>
      <c r="K130" s="31"/>
    </row>
    <row r="131" spans="1:11" ht="15.75" thickBot="1">
      <c r="A131" s="11">
        <f t="shared" si="6"/>
        <v>66</v>
      </c>
      <c r="B131" s="12"/>
      <c r="C131" s="38" t="s">
        <v>65</v>
      </c>
      <c r="D131" s="18" t="str">
        <f>D130</f>
        <v>W/S</v>
      </c>
      <c r="E131" s="128">
        <v>704033</v>
      </c>
      <c r="F131" s="128">
        <v>704033</v>
      </c>
      <c r="G131" s="138">
        <f t="shared" si="3"/>
        <v>0</v>
      </c>
      <c r="H131" s="139">
        <f t="shared" si="4"/>
        <v>0</v>
      </c>
      <c r="J131" s="31"/>
      <c r="K131" s="31"/>
    </row>
    <row r="132" spans="1:11" ht="15">
      <c r="A132" s="11">
        <f t="shared" si="6"/>
        <v>67</v>
      </c>
      <c r="B132" s="12"/>
      <c r="C132" s="38" t="s">
        <v>66</v>
      </c>
      <c r="D132" s="18"/>
      <c r="E132" s="127">
        <v>34268578</v>
      </c>
      <c r="F132" s="127">
        <v>34268578</v>
      </c>
      <c r="G132" s="137">
        <f t="shared" si="3"/>
        <v>0</v>
      </c>
      <c r="H132" s="136">
        <f t="shared" si="4"/>
        <v>0</v>
      </c>
      <c r="I132" s="31"/>
      <c r="J132" s="31"/>
      <c r="K132" s="31"/>
    </row>
    <row r="133" spans="1:11" ht="15">
      <c r="A133" s="11"/>
      <c r="B133" s="12"/>
      <c r="C133" s="38"/>
      <c r="D133" s="18"/>
      <c r="E133" s="127"/>
      <c r="F133" s="127"/>
      <c r="G133" s="137"/>
      <c r="H133" s="136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27"/>
      <c r="F134" s="127"/>
      <c r="G134" s="137"/>
      <c r="H134" s="136"/>
      <c r="I134" s="31"/>
      <c r="J134" s="31"/>
      <c r="K134" s="31"/>
    </row>
    <row r="135" spans="1:11" ht="15">
      <c r="A135" s="11">
        <f aca="true" t="shared" si="7" ref="A135:A140">+A134+1</f>
        <v>69</v>
      </c>
      <c r="B135" s="12"/>
      <c r="C135" s="38" t="s">
        <v>68</v>
      </c>
      <c r="D135" s="18"/>
      <c r="E135" s="127"/>
      <c r="F135" s="127"/>
      <c r="G135" s="137"/>
      <c r="H135" s="136"/>
      <c r="I135" s="31"/>
      <c r="J135" s="31"/>
      <c r="K135" s="31"/>
    </row>
    <row r="136" spans="1:11" ht="15">
      <c r="A136" s="11">
        <f t="shared" si="7"/>
        <v>70</v>
      </c>
      <c r="B136" s="12"/>
      <c r="C136" s="38" t="s">
        <v>69</v>
      </c>
      <c r="D136" s="18" t="s">
        <v>22</v>
      </c>
      <c r="E136" s="127">
        <v>938574</v>
      </c>
      <c r="F136" s="127">
        <v>938574</v>
      </c>
      <c r="G136" s="137">
        <f t="shared" si="3"/>
        <v>0</v>
      </c>
      <c r="H136" s="136">
        <f t="shared" si="4"/>
        <v>0</v>
      </c>
      <c r="J136" s="31"/>
      <c r="K136" s="31"/>
    </row>
    <row r="137" spans="1:11" ht="15">
      <c r="A137" s="11">
        <f t="shared" si="7"/>
        <v>71</v>
      </c>
      <c r="B137" s="12"/>
      <c r="C137" s="38" t="s">
        <v>70</v>
      </c>
      <c r="D137" s="18"/>
      <c r="E137" s="127"/>
      <c r="F137" s="127"/>
      <c r="G137" s="137"/>
      <c r="H137" s="136"/>
      <c r="I137" s="31"/>
      <c r="J137" s="31"/>
      <c r="K137" s="31"/>
    </row>
    <row r="138" spans="1:11" ht="15">
      <c r="A138" s="11">
        <f t="shared" si="7"/>
        <v>72</v>
      </c>
      <c r="B138" s="12"/>
      <c r="C138" s="38" t="s">
        <v>71</v>
      </c>
      <c r="D138" s="18" t="s">
        <v>43</v>
      </c>
      <c r="E138" s="127">
        <v>12931488</v>
      </c>
      <c r="F138" s="127">
        <v>12931488</v>
      </c>
      <c r="G138" s="137">
        <f t="shared" si="3"/>
        <v>0</v>
      </c>
      <c r="H138" s="136">
        <f t="shared" si="4"/>
        <v>0</v>
      </c>
      <c r="I138" s="42"/>
      <c r="J138" s="31"/>
      <c r="K138" s="31"/>
    </row>
    <row r="139" spans="1:11" ht="15">
      <c r="A139" s="11">
        <f t="shared" si="7"/>
        <v>73</v>
      </c>
      <c r="B139" s="12"/>
      <c r="C139" s="38" t="s">
        <v>72</v>
      </c>
      <c r="D139" s="18"/>
      <c r="E139" s="127"/>
      <c r="F139" s="127"/>
      <c r="G139" s="137"/>
      <c r="H139" s="136"/>
      <c r="I139" s="31"/>
      <c r="J139" s="31"/>
      <c r="K139" s="31"/>
    </row>
    <row r="140" spans="1:11" ht="15.75" thickBot="1">
      <c r="A140" s="11">
        <f t="shared" si="7"/>
        <v>74</v>
      </c>
      <c r="B140" s="12"/>
      <c r="C140" s="38" t="s">
        <v>73</v>
      </c>
      <c r="D140" s="18" t="str">
        <f>+D138</f>
        <v>GP</v>
      </c>
      <c r="E140" s="128">
        <v>22720</v>
      </c>
      <c r="F140" s="128">
        <v>22720</v>
      </c>
      <c r="G140" s="138">
        <f t="shared" si="3"/>
        <v>0</v>
      </c>
      <c r="H140" s="139">
        <f t="shared" si="4"/>
        <v>0</v>
      </c>
      <c r="I140" s="42"/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127">
        <v>13892781</v>
      </c>
      <c r="F141" s="127">
        <v>13892781</v>
      </c>
      <c r="G141" s="137">
        <f t="shared" si="3"/>
        <v>0</v>
      </c>
      <c r="H141" s="136">
        <f t="shared" si="4"/>
        <v>0</v>
      </c>
      <c r="I141" s="31"/>
      <c r="J141" s="31"/>
      <c r="K141" s="31"/>
    </row>
    <row r="142" spans="1:11" ht="15">
      <c r="A142" s="11"/>
      <c r="B142" s="12"/>
      <c r="C142" s="38"/>
      <c r="D142" s="18"/>
      <c r="E142" s="127"/>
      <c r="F142" s="127"/>
      <c r="G142" s="137"/>
      <c r="H142" s="136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27"/>
      <c r="F143" s="127"/>
      <c r="G143" s="137"/>
      <c r="H143" s="136"/>
      <c r="I143" s="31"/>
      <c r="J143" s="31"/>
      <c r="K143" s="31"/>
    </row>
    <row r="144" spans="1:11" ht="15">
      <c r="A144" s="11">
        <f>+A143+1</f>
        <v>77</v>
      </c>
      <c r="B144" s="12"/>
      <c r="C144" s="61" t="s">
        <v>114</v>
      </c>
      <c r="D144" s="62"/>
      <c r="E144" s="126">
        <v>0.3896</v>
      </c>
      <c r="F144" s="126">
        <v>0.3896</v>
      </c>
      <c r="G144" s="101">
        <f t="shared" si="3"/>
        <v>0</v>
      </c>
      <c r="H144" s="136">
        <f t="shared" si="4"/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0" t="s">
        <v>115</v>
      </c>
      <c r="D145" s="62"/>
      <c r="E145" s="126">
        <v>0.4475</v>
      </c>
      <c r="F145" s="126">
        <v>0.4475</v>
      </c>
      <c r="G145" s="101">
        <f t="shared" si="3"/>
        <v>0</v>
      </c>
      <c r="H145" s="136">
        <f t="shared" si="4"/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0"/>
      <c r="D146" s="62"/>
      <c r="E146" s="127"/>
      <c r="F146" s="127"/>
      <c r="G146" s="137"/>
      <c r="H146" s="136"/>
      <c r="I146" s="31"/>
      <c r="J146" s="31"/>
      <c r="K146" s="31"/>
    </row>
    <row r="147" spans="1:11" ht="15">
      <c r="A147" s="11">
        <f>+A146+1</f>
        <v>80</v>
      </c>
      <c r="B147" s="12"/>
      <c r="C147" s="61" t="s">
        <v>116</v>
      </c>
      <c r="D147" s="63"/>
      <c r="E147" s="140">
        <v>1.6382</v>
      </c>
      <c r="F147" s="140">
        <v>1.6382</v>
      </c>
      <c r="G147" s="141">
        <f t="shared" si="3"/>
        <v>0</v>
      </c>
      <c r="H147" s="136">
        <f t="shared" si="4"/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99"/>
      <c r="E148" s="127">
        <v>-2043696</v>
      </c>
      <c r="F148" s="127">
        <v>-2043696</v>
      </c>
      <c r="G148" s="137">
        <f t="shared" si="3"/>
        <v>0</v>
      </c>
      <c r="H148" s="136">
        <f t="shared" si="4"/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127"/>
      <c r="F149" s="127"/>
      <c r="G149" s="137"/>
      <c r="H149" s="136"/>
      <c r="I149" s="31"/>
      <c r="J149" s="31"/>
      <c r="K149" s="31"/>
    </row>
    <row r="150" spans="1:11" ht="15">
      <c r="A150" s="11">
        <f>+A148+1</f>
        <v>82</v>
      </c>
      <c r="B150" s="12"/>
      <c r="C150" s="61" t="s">
        <v>77</v>
      </c>
      <c r="D150" s="39" t="s">
        <v>17</v>
      </c>
      <c r="E150" s="127">
        <v>48510875</v>
      </c>
      <c r="F150" s="127">
        <v>48625968</v>
      </c>
      <c r="G150" s="137">
        <f t="shared" si="3"/>
        <v>115093</v>
      </c>
      <c r="H150" s="136">
        <f t="shared" si="4"/>
        <v>0.0023725195639121566</v>
      </c>
      <c r="I150" s="31" t="s">
        <v>135</v>
      </c>
      <c r="J150" s="31"/>
      <c r="K150" s="31"/>
    </row>
    <row r="151" spans="1:11" ht="15.75" thickBot="1">
      <c r="A151" s="11">
        <f>+A150+1</f>
        <v>83</v>
      </c>
      <c r="B151" s="12"/>
      <c r="C151" s="50" t="s">
        <v>78</v>
      </c>
      <c r="D151" s="39" t="s">
        <v>79</v>
      </c>
      <c r="E151" s="128">
        <v>-681868</v>
      </c>
      <c r="F151" s="128">
        <v>-681868</v>
      </c>
      <c r="G151" s="138">
        <f t="shared" si="3"/>
        <v>0</v>
      </c>
      <c r="H151" s="139">
        <f t="shared" si="4"/>
        <v>0</v>
      </c>
      <c r="I151" s="31"/>
      <c r="J151" s="31"/>
      <c r="K151" s="31"/>
    </row>
    <row r="152" spans="1:8" ht="15">
      <c r="A152" s="11">
        <f>+A151+1</f>
        <v>84</v>
      </c>
      <c r="B152" s="12"/>
      <c r="C152" s="61" t="s">
        <v>80</v>
      </c>
      <c r="D152" s="39" t="s">
        <v>13</v>
      </c>
      <c r="E152" s="127">
        <v>47829007</v>
      </c>
      <c r="F152" s="127">
        <v>47944099</v>
      </c>
      <c r="G152" s="137">
        <f t="shared" si="3"/>
        <v>115092</v>
      </c>
      <c r="H152" s="136">
        <f t="shared" si="4"/>
        <v>0.002406322171815134</v>
      </c>
    </row>
    <row r="153" spans="1:8" ht="15">
      <c r="A153" s="11"/>
      <c r="B153" s="12"/>
      <c r="C153" s="50"/>
      <c r="D153" s="39"/>
      <c r="E153" s="127"/>
      <c r="F153" s="127"/>
      <c r="G153" s="137"/>
      <c r="H153" s="136"/>
    </row>
    <row r="154" spans="1:9" ht="15">
      <c r="A154" s="11">
        <f>+A152+1</f>
        <v>85</v>
      </c>
      <c r="B154" s="12"/>
      <c r="C154" s="61" t="s">
        <v>81</v>
      </c>
      <c r="D154" s="39" t="s">
        <v>17</v>
      </c>
      <c r="E154" s="127">
        <v>108407752</v>
      </c>
      <c r="F154" s="127">
        <v>108664950</v>
      </c>
      <c r="G154" s="137">
        <f t="shared" si="3"/>
        <v>257198</v>
      </c>
      <c r="H154" s="136">
        <f t="shared" si="4"/>
        <v>0.0023725056119603405</v>
      </c>
      <c r="I154" s="5" t="s">
        <v>134</v>
      </c>
    </row>
    <row r="155" spans="1:8" ht="15">
      <c r="A155" s="11"/>
      <c r="B155" s="12"/>
      <c r="C155" s="61"/>
      <c r="D155" s="39"/>
      <c r="G155" s="137"/>
      <c r="H155" s="136"/>
    </row>
    <row r="156" spans="1:9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49"/>
      <c r="E156" s="127">
        <v>228641320</v>
      </c>
      <c r="F156" s="127">
        <v>229013610</v>
      </c>
      <c r="G156" s="137">
        <f t="shared" si="3"/>
        <v>372290</v>
      </c>
      <c r="H156" s="136">
        <f t="shared" si="4"/>
        <v>0.0016282708654760114</v>
      </c>
      <c r="I156" s="5" t="s">
        <v>136</v>
      </c>
    </row>
    <row r="157" spans="1:8" ht="15">
      <c r="A157" s="11"/>
      <c r="B157" s="12"/>
      <c r="C157" s="7"/>
      <c r="D157" s="49"/>
      <c r="E157" s="49"/>
      <c r="F157" s="39"/>
      <c r="G157" s="39"/>
      <c r="H157" s="25"/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13"/>
      <c r="I161" s="118" t="s">
        <v>127</v>
      </c>
    </row>
    <row r="162" spans="1:9" ht="18">
      <c r="A162" s="146" t="s">
        <v>0</v>
      </c>
      <c r="B162" s="146"/>
      <c r="C162" s="146"/>
      <c r="D162" s="146"/>
      <c r="E162" s="146"/>
      <c r="F162" s="146"/>
      <c r="G162" s="146"/>
      <c r="H162" s="146"/>
      <c r="I162" s="146"/>
    </row>
    <row r="163" spans="1:7" ht="15">
      <c r="A163" s="1"/>
      <c r="B163" s="2"/>
      <c r="C163" s="17"/>
      <c r="D163" s="95"/>
      <c r="E163" s="95"/>
      <c r="F163" s="103"/>
      <c r="G163" s="103"/>
    </row>
    <row r="164" spans="1:9" ht="15">
      <c r="A164" s="147" t="str">
        <f>A4</f>
        <v>2013 Actual Data to 2013 REVISED Actual Data</v>
      </c>
      <c r="B164" s="147"/>
      <c r="C164" s="147"/>
      <c r="D164" s="147"/>
      <c r="E164" s="147"/>
      <c r="F164" s="147"/>
      <c r="G164" s="147"/>
      <c r="H164" s="147"/>
      <c r="I164" s="147"/>
    </row>
    <row r="165" spans="1:8" ht="15">
      <c r="A165" s="11"/>
      <c r="B165" s="12"/>
      <c r="C165" s="7"/>
      <c r="D165" s="96"/>
      <c r="E165" s="96"/>
      <c r="F165" s="106"/>
      <c r="G165" s="106"/>
      <c r="H165" s="25"/>
    </row>
    <row r="166" spans="1:8" ht="15">
      <c r="A166" s="11"/>
      <c r="B166" s="12"/>
      <c r="C166" s="28"/>
      <c r="D166" s="97"/>
      <c r="E166" s="97"/>
      <c r="F166" s="28"/>
      <c r="G166" s="28"/>
      <c r="H166" s="25"/>
    </row>
    <row r="167" spans="1:9" ht="31.5">
      <c r="A167" s="11"/>
      <c r="B167" s="12"/>
      <c r="C167" s="111" t="s">
        <v>82</v>
      </c>
      <c r="D167" s="98"/>
      <c r="E167" s="112" t="str">
        <f>E7</f>
        <v>2013 Actual Data</v>
      </c>
      <c r="F167" s="112" t="s">
        <v>129</v>
      </c>
      <c r="G167" s="112" t="s">
        <v>123</v>
      </c>
      <c r="H167" s="121" t="s">
        <v>124</v>
      </c>
      <c r="I167" s="117" t="s">
        <v>121</v>
      </c>
    </row>
    <row r="168" spans="1:8" ht="15.75" customHeight="1">
      <c r="A168" s="11"/>
      <c r="B168" s="12"/>
      <c r="C168" s="12"/>
      <c r="D168" s="12"/>
      <c r="E168" s="9" t="s">
        <v>13</v>
      </c>
      <c r="G168" s="9"/>
      <c r="H168" s="25"/>
    </row>
    <row r="169" spans="1:11" ht="15.75">
      <c r="A169" s="11" t="s">
        <v>83</v>
      </c>
      <c r="B169" s="12"/>
      <c r="C169" s="65"/>
      <c r="D169" s="8"/>
      <c r="E169" s="108"/>
      <c r="G169" s="8"/>
      <c r="H169" s="25"/>
      <c r="I169" s="60"/>
      <c r="J169" s="60"/>
      <c r="K169" s="60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G170" s="8"/>
      <c r="H170" s="25"/>
      <c r="I170" s="60"/>
      <c r="J170" s="60"/>
      <c r="K170" s="60"/>
    </row>
    <row r="171" spans="1:11" ht="15">
      <c r="A171" s="11">
        <f>+A156+1</f>
        <v>87</v>
      </c>
      <c r="B171" s="12"/>
      <c r="C171" s="8" t="s">
        <v>85</v>
      </c>
      <c r="D171" s="60"/>
      <c r="E171" s="127">
        <v>1605847417</v>
      </c>
      <c r="F171" s="127">
        <v>1605847417</v>
      </c>
      <c r="G171" s="137">
        <f aca="true" t="shared" si="8" ref="G171:G221">F171-E171</f>
        <v>0</v>
      </c>
      <c r="H171" s="136">
        <f>(F171/E171)-1</f>
        <v>0</v>
      </c>
      <c r="I171" s="60"/>
      <c r="J171" s="60"/>
      <c r="K171" s="60"/>
    </row>
    <row r="172" spans="1:8" ht="15">
      <c r="A172" s="11">
        <f>+A171+1</f>
        <v>88</v>
      </c>
      <c r="B172" s="12"/>
      <c r="C172" s="8" t="s">
        <v>86</v>
      </c>
      <c r="D172" s="67"/>
      <c r="E172" s="127">
        <v>36448388</v>
      </c>
      <c r="F172" s="127">
        <v>36448388</v>
      </c>
      <c r="G172" s="137">
        <f t="shared" si="8"/>
        <v>0</v>
      </c>
      <c r="H172" s="136">
        <f>(F172/E172)-1</f>
        <v>0</v>
      </c>
    </row>
    <row r="173" spans="1:9" ht="15.75" thickBot="1">
      <c r="A173" s="11">
        <f>+A172+1</f>
        <v>89</v>
      </c>
      <c r="B173" s="12"/>
      <c r="C173" s="66" t="s">
        <v>87</v>
      </c>
      <c r="D173" s="37"/>
      <c r="E173" s="128">
        <v>75111598</v>
      </c>
      <c r="F173" s="128">
        <v>75111598</v>
      </c>
      <c r="G173" s="138">
        <f t="shared" si="8"/>
        <v>0</v>
      </c>
      <c r="H173" s="139">
        <f>(F173/E173)-1</f>
        <v>0</v>
      </c>
      <c r="I173" s="124"/>
    </row>
    <row r="174" spans="1:8" ht="15">
      <c r="A174" s="11">
        <f>+A173+1</f>
        <v>90</v>
      </c>
      <c r="B174" s="12"/>
      <c r="C174" s="8" t="s">
        <v>88</v>
      </c>
      <c r="D174" s="60"/>
      <c r="E174" s="127">
        <v>1494287431</v>
      </c>
      <c r="F174" s="127">
        <v>1494287431</v>
      </c>
      <c r="G174" s="137">
        <f t="shared" si="8"/>
        <v>0</v>
      </c>
      <c r="H174" s="136">
        <f>(F174/E174)-1</f>
        <v>0</v>
      </c>
    </row>
    <row r="175" spans="1:8" ht="15">
      <c r="A175" s="11"/>
      <c r="B175" s="12"/>
      <c r="C175" s="28"/>
      <c r="D175" s="37"/>
      <c r="E175" s="127"/>
      <c r="F175" s="127"/>
      <c r="G175" s="137"/>
      <c r="H175" s="136"/>
    </row>
    <row r="176" spans="1:8" ht="15">
      <c r="A176" s="11">
        <f>+A174+1</f>
        <v>91</v>
      </c>
      <c r="B176" s="12"/>
      <c r="C176" s="8" t="s">
        <v>89</v>
      </c>
      <c r="D176" s="60"/>
      <c r="E176" s="127"/>
      <c r="F176" s="127"/>
      <c r="G176" s="137"/>
      <c r="H176" s="136"/>
    </row>
    <row r="177" spans="1:8" ht="15.75">
      <c r="A177" s="11"/>
      <c r="B177" s="12"/>
      <c r="C177" s="65"/>
      <c r="D177" s="68"/>
      <c r="E177" s="127"/>
      <c r="F177" s="127"/>
      <c r="G177" s="137"/>
      <c r="H177" s="136"/>
    </row>
    <row r="178" spans="1:8" ht="15">
      <c r="A178" s="11">
        <f>A176+1</f>
        <v>92</v>
      </c>
      <c r="B178" s="12"/>
      <c r="C178" s="7" t="s">
        <v>90</v>
      </c>
      <c r="D178" s="18"/>
      <c r="E178" s="127"/>
      <c r="F178" s="127"/>
      <c r="G178" s="137"/>
      <c r="H178" s="136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27">
        <v>0</v>
      </c>
      <c r="F179" s="127">
        <v>0</v>
      </c>
      <c r="G179" s="137">
        <f t="shared" si="8"/>
        <v>0</v>
      </c>
      <c r="H179" s="136">
        <v>0</v>
      </c>
    </row>
    <row r="180" spans="1:8" ht="15">
      <c r="A180" s="11">
        <f>+A179+1</f>
        <v>94</v>
      </c>
      <c r="B180" s="12"/>
      <c r="C180" s="38" t="s">
        <v>18</v>
      </c>
      <c r="D180" s="8" t="s">
        <v>19</v>
      </c>
      <c r="E180" s="127">
        <v>9521989</v>
      </c>
      <c r="F180" s="127">
        <v>9521989</v>
      </c>
      <c r="G180" s="137">
        <f t="shared" si="8"/>
        <v>0</v>
      </c>
      <c r="H180" s="136">
        <f>(F180/E180)-1</f>
        <v>0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27">
        <v>0</v>
      </c>
      <c r="F181" s="127">
        <v>0</v>
      </c>
      <c r="G181" s="137">
        <f t="shared" si="8"/>
        <v>0</v>
      </c>
      <c r="H181" s="136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28">
        <v>0</v>
      </c>
      <c r="F182" s="128">
        <v>0</v>
      </c>
      <c r="G182" s="138">
        <f t="shared" si="8"/>
        <v>0</v>
      </c>
      <c r="H182" s="139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27">
        <v>9521989</v>
      </c>
      <c r="F183" s="127">
        <v>9521989</v>
      </c>
      <c r="G183" s="137">
        <f t="shared" si="8"/>
        <v>0</v>
      </c>
      <c r="H183" s="136">
        <f>(F183/E183)-1</f>
        <v>0</v>
      </c>
    </row>
    <row r="184" spans="1:8" ht="15">
      <c r="A184" s="11"/>
      <c r="B184" s="12"/>
      <c r="C184" s="38" t="s">
        <v>13</v>
      </c>
      <c r="D184" s="28"/>
      <c r="E184" s="127"/>
      <c r="F184" s="127"/>
      <c r="G184" s="137"/>
      <c r="H184" s="136"/>
    </row>
    <row r="185" spans="1:8" ht="15">
      <c r="A185" s="11">
        <f>+A183+1</f>
        <v>98</v>
      </c>
      <c r="B185" s="12"/>
      <c r="C185" s="38" t="s">
        <v>92</v>
      </c>
      <c r="D185" s="18"/>
      <c r="E185" s="127"/>
      <c r="F185" s="127"/>
      <c r="G185" s="137"/>
      <c r="H185" s="136"/>
    </row>
    <row r="186" spans="1:8" ht="15">
      <c r="A186" s="11">
        <f>+A185+1</f>
        <v>99</v>
      </c>
      <c r="B186" s="12"/>
      <c r="C186" s="18" t="s">
        <v>93</v>
      </c>
      <c r="D186" s="102"/>
      <c r="E186" s="127">
        <v>0</v>
      </c>
      <c r="F186" s="127"/>
      <c r="G186" s="137"/>
      <c r="H186" s="136"/>
    </row>
    <row r="187" spans="1:8" ht="15">
      <c r="A187" s="11"/>
      <c r="B187" s="12"/>
      <c r="C187" s="38"/>
      <c r="D187" s="18"/>
      <c r="E187" s="127"/>
      <c r="F187" s="127"/>
      <c r="G187" s="137"/>
      <c r="H187" s="136"/>
    </row>
    <row r="188" spans="1:8" ht="15">
      <c r="A188" s="11">
        <f>+A186+1</f>
        <v>100</v>
      </c>
      <c r="B188" s="12"/>
      <c r="C188" s="38" t="s">
        <v>94</v>
      </c>
      <c r="D188" s="18"/>
      <c r="E188" s="127"/>
      <c r="F188" s="127"/>
      <c r="G188" s="137"/>
      <c r="H188" s="136"/>
    </row>
    <row r="189" spans="1:8" ht="15">
      <c r="A189" s="11">
        <f>+A188+1</f>
        <v>101</v>
      </c>
      <c r="B189" s="46"/>
      <c r="C189" s="38" t="s">
        <v>95</v>
      </c>
      <c r="D189" s="70"/>
      <c r="E189" s="127">
        <v>2209740911</v>
      </c>
      <c r="F189" s="127">
        <v>2209740911</v>
      </c>
      <c r="G189" s="137">
        <f t="shared" si="8"/>
        <v>0</v>
      </c>
      <c r="H189" s="136">
        <f>(F189/E189)-1</f>
        <v>0</v>
      </c>
    </row>
    <row r="190" spans="1:9" ht="15">
      <c r="A190" s="11">
        <f>+A189+1</f>
        <v>102</v>
      </c>
      <c r="B190" s="46"/>
      <c r="C190" s="38" t="s">
        <v>96</v>
      </c>
      <c r="D190" s="70"/>
      <c r="E190" s="127">
        <v>0</v>
      </c>
      <c r="F190" s="127">
        <v>0</v>
      </c>
      <c r="G190" s="137">
        <f t="shared" si="8"/>
        <v>0</v>
      </c>
      <c r="H190" s="136">
        <v>0</v>
      </c>
      <c r="I190" s="60"/>
    </row>
    <row r="191" spans="1:8" ht="15.75" thickBot="1">
      <c r="A191" s="11">
        <f>+A190+1</f>
        <v>103</v>
      </c>
      <c r="B191" s="46"/>
      <c r="C191" s="38" t="s">
        <v>97</v>
      </c>
      <c r="D191" s="69"/>
      <c r="E191" s="128">
        <v>2759641044</v>
      </c>
      <c r="F191" s="128">
        <v>2759641044</v>
      </c>
      <c r="G191" s="138">
        <f t="shared" si="8"/>
        <v>0</v>
      </c>
      <c r="H191" s="139">
        <f>(F191/E191)-1</f>
        <v>0</v>
      </c>
    </row>
    <row r="192" spans="1:8" ht="15">
      <c r="A192" s="11">
        <f>+A191+1</f>
        <v>104</v>
      </c>
      <c r="B192" s="46"/>
      <c r="C192" s="38" t="s">
        <v>4</v>
      </c>
      <c r="D192" s="69"/>
      <c r="E192" s="127">
        <v>4969381955</v>
      </c>
      <c r="F192" s="127">
        <v>4969381955</v>
      </c>
      <c r="G192" s="137">
        <f t="shared" si="8"/>
        <v>0</v>
      </c>
      <c r="H192" s="136">
        <f>(F192/E192)-1</f>
        <v>0</v>
      </c>
    </row>
    <row r="193" spans="1:11" ht="15">
      <c r="A193" s="11"/>
      <c r="B193" s="12"/>
      <c r="C193" s="66"/>
      <c r="D193" s="60"/>
      <c r="G193" s="137"/>
      <c r="H193" s="136"/>
      <c r="K193" s="71"/>
    </row>
    <row r="194" spans="1:8" ht="15">
      <c r="A194" s="11"/>
      <c r="B194" s="12"/>
      <c r="C194" s="38"/>
      <c r="D194" s="18"/>
      <c r="G194" s="137"/>
      <c r="H194" s="136"/>
    </row>
    <row r="195" spans="1:21" ht="15">
      <c r="A195" s="11"/>
      <c r="B195" s="12"/>
      <c r="C195" s="38" t="s">
        <v>110</v>
      </c>
      <c r="D195" s="72"/>
      <c r="G195" s="137"/>
      <c r="H195" s="136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ht="15">
      <c r="A196" s="11">
        <f>A192+1</f>
        <v>105</v>
      </c>
      <c r="B196" s="46"/>
      <c r="C196" s="38" t="s">
        <v>95</v>
      </c>
      <c r="D196" s="49"/>
      <c r="E196" s="26">
        <v>0.4447</v>
      </c>
      <c r="F196" s="26">
        <v>0.4447</v>
      </c>
      <c r="G196" s="101">
        <f t="shared" si="8"/>
        <v>0</v>
      </c>
      <c r="H196" s="136">
        <f>(F196/E196)-1</f>
        <v>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8" ht="15">
      <c r="A197" s="11">
        <f>+A196+1</f>
        <v>106</v>
      </c>
      <c r="B197" s="46"/>
      <c r="C197" s="38" t="s">
        <v>96</v>
      </c>
      <c r="D197" s="49"/>
      <c r="E197" s="26">
        <v>0</v>
      </c>
      <c r="F197" s="26">
        <v>0</v>
      </c>
      <c r="G197" s="101">
        <f t="shared" si="8"/>
        <v>0</v>
      </c>
      <c r="H197" s="136">
        <v>0</v>
      </c>
    </row>
    <row r="198" spans="1:8" ht="15">
      <c r="A198" s="11">
        <f>+A197+1</f>
        <v>107</v>
      </c>
      <c r="B198" s="46"/>
      <c r="C198" s="38" t="s">
        <v>97</v>
      </c>
      <c r="D198" s="49"/>
      <c r="E198" s="26">
        <v>0.5553</v>
      </c>
      <c r="F198" s="26">
        <v>0.5553</v>
      </c>
      <c r="G198" s="101">
        <f t="shared" si="8"/>
        <v>0</v>
      </c>
      <c r="H198" s="136">
        <f>(F198/E198)-1</f>
        <v>0</v>
      </c>
    </row>
    <row r="199" spans="1:8" ht="15">
      <c r="A199" s="11"/>
      <c r="B199" s="46"/>
      <c r="C199" s="38"/>
      <c r="D199" s="49"/>
      <c r="G199" s="101"/>
      <c r="H199" s="136"/>
    </row>
    <row r="200" spans="2:8" ht="15">
      <c r="B200" s="12"/>
      <c r="C200" s="38" t="s">
        <v>111</v>
      </c>
      <c r="D200" s="49"/>
      <c r="G200" s="101"/>
      <c r="H200" s="136"/>
    </row>
    <row r="201" spans="1:8" ht="15">
      <c r="A201" s="11">
        <f>+A198+1</f>
        <v>108</v>
      </c>
      <c r="B201" s="12"/>
      <c r="C201" s="38" t="s">
        <v>95</v>
      </c>
      <c r="D201" s="49"/>
      <c r="E201" s="130">
        <v>0.0591</v>
      </c>
      <c r="F201" s="130">
        <v>0.0591</v>
      </c>
      <c r="G201" s="101">
        <f t="shared" si="8"/>
        <v>0</v>
      </c>
      <c r="H201" s="136">
        <f>(F201/E201)-1</f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30">
        <v>0</v>
      </c>
      <c r="F202" s="130">
        <v>0</v>
      </c>
      <c r="G202" s="101">
        <f t="shared" si="8"/>
        <v>0</v>
      </c>
      <c r="H202" s="136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30">
        <v>0.111</v>
      </c>
      <c r="F203" s="130">
        <v>0.111</v>
      </c>
      <c r="G203" s="101">
        <f t="shared" si="8"/>
        <v>0</v>
      </c>
      <c r="H203" s="136">
        <f>(F203/E203)-1</f>
        <v>0</v>
      </c>
    </row>
    <row r="204" spans="1:8" ht="15">
      <c r="A204" s="11"/>
      <c r="B204" s="12"/>
      <c r="C204" s="38"/>
      <c r="D204" s="39"/>
      <c r="E204" s="130"/>
      <c r="F204" s="130"/>
      <c r="G204" s="101"/>
      <c r="H204" s="136"/>
    </row>
    <row r="205" spans="1:8" ht="15">
      <c r="A205" s="11"/>
      <c r="B205" s="12"/>
      <c r="C205" s="38" t="s">
        <v>112</v>
      </c>
      <c r="D205" s="39"/>
      <c r="E205" s="130"/>
      <c r="F205" s="130"/>
      <c r="G205" s="101"/>
      <c r="H205" s="136"/>
    </row>
    <row r="206" spans="1:8" ht="15">
      <c r="A206" s="11">
        <f>A203+1</f>
        <v>111</v>
      </c>
      <c r="B206" s="12"/>
      <c r="C206" s="38" t="s">
        <v>95</v>
      </c>
      <c r="D206" s="39"/>
      <c r="E206" s="130">
        <v>0.0263</v>
      </c>
      <c r="F206" s="130">
        <v>0.0263</v>
      </c>
      <c r="G206" s="101">
        <f t="shared" si="8"/>
        <v>0</v>
      </c>
      <c r="H206" s="136">
        <f>(F206/E206)-1</f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30">
        <v>0</v>
      </c>
      <c r="F207" s="130">
        <v>0</v>
      </c>
      <c r="G207" s="101">
        <f t="shared" si="8"/>
        <v>0</v>
      </c>
      <c r="H207" s="136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1">
        <v>0.0616</v>
      </c>
      <c r="F208" s="131">
        <v>0.0616</v>
      </c>
      <c r="G208" s="144">
        <f t="shared" si="8"/>
        <v>0</v>
      </c>
      <c r="H208" s="139">
        <f>(F208/E208)-1</f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30">
        <v>0.0879</v>
      </c>
      <c r="F209" s="130">
        <v>0.0879</v>
      </c>
      <c r="G209" s="137">
        <f t="shared" si="8"/>
        <v>0</v>
      </c>
      <c r="H209" s="136">
        <f>(F209/E209)-1</f>
        <v>0</v>
      </c>
    </row>
    <row r="210" spans="1:8" ht="15">
      <c r="A210" s="11"/>
      <c r="B210" s="12"/>
      <c r="C210" s="38"/>
      <c r="D210" s="39"/>
      <c r="G210" s="137"/>
      <c r="H210" s="136"/>
    </row>
    <row r="211" spans="1:8" ht="15">
      <c r="A211" s="11"/>
      <c r="B211" s="12"/>
      <c r="C211" s="38" t="s">
        <v>117</v>
      </c>
      <c r="D211" s="39"/>
      <c r="G211" s="137"/>
      <c r="H211" s="136"/>
    </row>
    <row r="212" spans="1:8" ht="15">
      <c r="A212" s="11">
        <f>A209+1</f>
        <v>115</v>
      </c>
      <c r="B212" s="12"/>
      <c r="C212" s="38" t="s">
        <v>118</v>
      </c>
      <c r="D212" s="39"/>
      <c r="E212" s="26">
        <v>0.35</v>
      </c>
      <c r="F212" s="26">
        <v>0.35</v>
      </c>
      <c r="G212" s="101">
        <f t="shared" si="8"/>
        <v>0</v>
      </c>
      <c r="H212" s="136">
        <f>(F212/E212)-1</f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26">
        <v>0.0609</v>
      </c>
      <c r="F213" s="26">
        <v>0.0609</v>
      </c>
      <c r="G213" s="101">
        <f t="shared" si="8"/>
        <v>0</v>
      </c>
      <c r="H213" s="136">
        <f>(F213/E213)-1</f>
        <v>0</v>
      </c>
    </row>
    <row r="214" spans="1:21" ht="15">
      <c r="A214" s="11">
        <f>A213+1</f>
        <v>117</v>
      </c>
      <c r="B214" s="74"/>
      <c r="C214" s="75" t="s">
        <v>120</v>
      </c>
      <c r="D214" s="75"/>
      <c r="E214" s="26">
        <v>0</v>
      </c>
      <c r="F214" s="26">
        <v>0</v>
      </c>
      <c r="G214" s="101">
        <f t="shared" si="8"/>
        <v>0</v>
      </c>
      <c r="H214" s="136"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">
      <c r="A215" s="73"/>
      <c r="B215" s="74"/>
      <c r="C215" s="75"/>
      <c r="D215" s="75"/>
      <c r="G215" s="137"/>
      <c r="H215" s="13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8" ht="15.75">
      <c r="A216" s="11"/>
      <c r="B216" s="12"/>
      <c r="C216" s="84" t="s">
        <v>98</v>
      </c>
      <c r="D216" s="95"/>
      <c r="G216" s="137"/>
      <c r="H216" s="136"/>
    </row>
    <row r="217" spans="1:8" ht="15">
      <c r="A217" s="11"/>
      <c r="B217" s="12"/>
      <c r="C217" s="75" t="s">
        <v>99</v>
      </c>
      <c r="D217" s="85" t="s">
        <v>5</v>
      </c>
      <c r="E217" s="142">
        <v>1</v>
      </c>
      <c r="F217" s="142">
        <v>1</v>
      </c>
      <c r="G217" s="143">
        <f t="shared" si="8"/>
        <v>0</v>
      </c>
      <c r="H217" s="136">
        <f>(F217/E217)-1</f>
        <v>0</v>
      </c>
    </row>
    <row r="218" spans="1:9" ht="15">
      <c r="A218" s="11"/>
      <c r="B218" s="12"/>
      <c r="C218" s="75" t="s">
        <v>100</v>
      </c>
      <c r="D218" s="85" t="s">
        <v>43</v>
      </c>
      <c r="E218" s="142">
        <v>0.174459</v>
      </c>
      <c r="F218" s="142">
        <v>0.174459</v>
      </c>
      <c r="G218" s="143">
        <f t="shared" si="8"/>
        <v>0</v>
      </c>
      <c r="H218" s="136">
        <f>(F218/E218)-1</f>
        <v>0</v>
      </c>
      <c r="I218" s="42"/>
    </row>
    <row r="219" spans="1:9" ht="15">
      <c r="A219" s="11"/>
      <c r="B219" s="12"/>
      <c r="C219" s="75" t="s">
        <v>101</v>
      </c>
      <c r="D219" s="85" t="s">
        <v>79</v>
      </c>
      <c r="E219" s="142">
        <v>0.203662</v>
      </c>
      <c r="F219" s="142">
        <v>0.203662</v>
      </c>
      <c r="G219" s="143">
        <f t="shared" si="8"/>
        <v>0</v>
      </c>
      <c r="H219" s="136">
        <f>(F219/E219)-1</f>
        <v>0</v>
      </c>
      <c r="I219" s="42"/>
    </row>
    <row r="220" spans="1:9" ht="15">
      <c r="A220" s="11"/>
      <c r="B220" s="12"/>
      <c r="C220" s="75" t="s">
        <v>102</v>
      </c>
      <c r="D220" s="85" t="s">
        <v>19</v>
      </c>
      <c r="E220" s="142">
        <v>0.930529</v>
      </c>
      <c r="F220" s="142">
        <v>0.930529</v>
      </c>
      <c r="G220" s="143">
        <f t="shared" si="8"/>
        <v>0</v>
      </c>
      <c r="H220" s="136">
        <f>(F220/E220)-1</f>
        <v>0</v>
      </c>
      <c r="I220" s="42"/>
    </row>
    <row r="221" spans="1:8" ht="15">
      <c r="A221" s="11"/>
      <c r="B221" s="12"/>
      <c r="C221" s="74" t="s">
        <v>103</v>
      </c>
      <c r="D221" s="79" t="s">
        <v>22</v>
      </c>
      <c r="E221" s="142">
        <v>0.074558</v>
      </c>
      <c r="F221" s="142">
        <v>0.074558</v>
      </c>
      <c r="G221" s="143">
        <f t="shared" si="8"/>
        <v>0</v>
      </c>
      <c r="H221" s="136">
        <f>(F221/E221)-1</f>
        <v>0</v>
      </c>
    </row>
    <row r="222" spans="1:8" ht="15">
      <c r="A222" s="11"/>
      <c r="B222" s="12"/>
      <c r="C222" s="74" t="s">
        <v>104</v>
      </c>
      <c r="D222" s="79" t="s">
        <v>17</v>
      </c>
      <c r="E222" s="9"/>
      <c r="G222" s="9"/>
      <c r="H222" s="25"/>
    </row>
    <row r="223" spans="1:8" ht="15">
      <c r="A223" s="11"/>
      <c r="B223" s="12"/>
      <c r="C223" s="60"/>
      <c r="D223" s="53"/>
      <c r="E223" s="53"/>
      <c r="F223" s="53"/>
      <c r="G223" s="119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0"/>
      <c r="D225" s="18"/>
      <c r="E225" s="18"/>
      <c r="F225" s="18"/>
      <c r="G225" s="18"/>
      <c r="H225" s="78"/>
    </row>
    <row r="226" spans="1:8" ht="15">
      <c r="A226" s="5"/>
      <c r="C226" s="7"/>
      <c r="D226" s="18"/>
      <c r="E226" s="18"/>
      <c r="F226" s="18"/>
      <c r="G226" s="18"/>
      <c r="H226" s="78"/>
    </row>
    <row r="227" spans="1:8" ht="15">
      <c r="A227" s="77"/>
      <c r="C227" s="7"/>
      <c r="D227" s="18"/>
      <c r="E227" s="18"/>
      <c r="F227" s="18"/>
      <c r="G227" s="18"/>
      <c r="H227" s="78"/>
    </row>
    <row r="228" spans="1:8" ht="15">
      <c r="A228" s="35"/>
      <c r="B228" s="15"/>
      <c r="C228" s="7"/>
      <c r="D228" s="18"/>
      <c r="E228" s="18"/>
      <c r="F228" s="18"/>
      <c r="G228" s="18"/>
      <c r="H228" s="78"/>
    </row>
    <row r="229" spans="1:8" ht="15">
      <c r="A229" s="64"/>
      <c r="B229" s="64"/>
      <c r="C229" s="7"/>
      <c r="D229" s="8"/>
      <c r="E229" s="8"/>
      <c r="F229" s="8"/>
      <c r="G229" s="8"/>
      <c r="H229" s="78"/>
    </row>
    <row r="230" spans="1:8" ht="15">
      <c r="A230" s="28"/>
      <c r="B230" s="28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19"/>
      <c r="B232" s="19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5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115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78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64"/>
      <c r="B249" s="64"/>
      <c r="C249" s="28"/>
      <c r="D249" s="28"/>
      <c r="E249" s="28"/>
      <c r="F249" s="28"/>
      <c r="G249" s="28"/>
      <c r="H249" s="24"/>
    </row>
    <row r="250" spans="1:8" ht="15">
      <c r="A250" s="64"/>
      <c r="B250" s="64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4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78"/>
    </row>
    <row r="256" spans="1:8" ht="15">
      <c r="A256" s="19"/>
      <c r="B256" s="19"/>
      <c r="C256" s="28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78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60"/>
      <c r="E275" s="60"/>
      <c r="F275" s="60"/>
      <c r="G275" s="60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.75">
      <c r="A283" s="79"/>
      <c r="B283" s="74"/>
      <c r="C283" s="75"/>
      <c r="D283" s="75"/>
      <c r="E283" s="75"/>
      <c r="F283" s="80"/>
      <c r="G283" s="80"/>
      <c r="H283" s="109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">
      <c r="A286" s="5"/>
      <c r="B286" s="74"/>
      <c r="C286" s="75"/>
      <c r="D286" s="75"/>
      <c r="E286" s="75"/>
      <c r="F286" s="75"/>
      <c r="G286" s="75"/>
      <c r="H286" s="109"/>
    </row>
    <row r="287" spans="1:8" ht="15">
      <c r="A287" s="79"/>
      <c r="B287" s="74"/>
      <c r="C287" s="75"/>
      <c r="D287" s="81"/>
      <c r="E287" s="81"/>
      <c r="F287" s="81"/>
      <c r="G287" s="81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.75">
      <c r="A295" s="5"/>
      <c r="B295" s="12"/>
      <c r="C295" s="3"/>
      <c r="D295" s="4"/>
      <c r="E295" s="4"/>
      <c r="F295" s="9"/>
      <c r="G295" s="9"/>
      <c r="H295" s="109"/>
    </row>
    <row r="296" spans="1:8" ht="15.75">
      <c r="A296" s="11"/>
      <c r="B296" s="12"/>
      <c r="C296" s="3"/>
      <c r="D296" s="95"/>
      <c r="E296" s="95"/>
      <c r="F296" s="9"/>
      <c r="G296" s="9"/>
      <c r="H296" s="109"/>
    </row>
    <row r="297" spans="1:8" ht="15">
      <c r="A297" s="11"/>
      <c r="B297" s="12"/>
      <c r="C297" s="2"/>
      <c r="D297" s="96"/>
      <c r="E297" s="96"/>
      <c r="F297" s="107"/>
      <c r="G297" s="107"/>
      <c r="H297" s="109"/>
    </row>
    <row r="298" spans="1:8" ht="15">
      <c r="A298" s="11"/>
      <c r="B298" s="12"/>
      <c r="C298" s="2"/>
      <c r="D298" s="97"/>
      <c r="E298" s="97"/>
      <c r="F298" s="30"/>
      <c r="G298" s="30"/>
      <c r="H298" s="109"/>
    </row>
    <row r="299" spans="1:8" ht="15">
      <c r="A299" s="11"/>
      <c r="B299" s="12"/>
      <c r="C299" s="2"/>
      <c r="D299" s="9"/>
      <c r="E299" s="9"/>
      <c r="F299" s="9"/>
      <c r="G299" s="9"/>
      <c r="H299" s="109"/>
    </row>
    <row r="300" spans="1:8" ht="15.75">
      <c r="A300" s="11"/>
      <c r="B300" s="12"/>
      <c r="C300" s="2"/>
      <c r="D300" s="56"/>
      <c r="E300" s="56"/>
      <c r="F300" s="9"/>
      <c r="G300" s="9"/>
      <c r="H300" s="109"/>
    </row>
    <row r="301" spans="1:8" ht="15">
      <c r="A301" s="11"/>
      <c r="B301" s="12"/>
      <c r="C301" s="2"/>
      <c r="D301" s="6"/>
      <c r="E301" s="6"/>
      <c r="F301" s="9"/>
      <c r="G301" s="9"/>
      <c r="H301" s="109"/>
    </row>
    <row r="302" spans="1:8" ht="15">
      <c r="A302" s="11"/>
      <c r="B302" s="12"/>
      <c r="C302" s="2"/>
      <c r="D302" s="9"/>
      <c r="E302" s="9"/>
      <c r="F302" s="9"/>
      <c r="G302" s="9"/>
      <c r="H302" s="109"/>
    </row>
    <row r="303" spans="1:8" ht="15">
      <c r="A303" s="79"/>
      <c r="B303" s="74"/>
      <c r="C303" s="75"/>
      <c r="D303" s="81"/>
      <c r="E303" s="81"/>
      <c r="F303" s="81"/>
      <c r="G303" s="81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82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83"/>
      <c r="B313" s="82"/>
      <c r="C313" s="81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79"/>
      <c r="B318" s="74"/>
      <c r="D318" s="81"/>
      <c r="E318" s="81"/>
      <c r="F318" s="81"/>
      <c r="G318" s="81"/>
      <c r="H318" s="109"/>
    </row>
    <row r="319" spans="1:8" ht="15">
      <c r="A319" s="79"/>
      <c r="C319" s="60"/>
      <c r="D319" s="75"/>
      <c r="E319" s="75"/>
      <c r="F319" s="75"/>
      <c r="G319" s="75"/>
      <c r="H319" s="109"/>
    </row>
    <row r="320" spans="1:8" ht="15">
      <c r="A320" s="79"/>
      <c r="C320" s="60"/>
      <c r="D320" s="86"/>
      <c r="E320" s="86"/>
      <c r="F320" s="75"/>
      <c r="G320" s="75"/>
      <c r="H320" s="109"/>
    </row>
    <row r="321" spans="1:8" ht="15.75">
      <c r="A321" s="79"/>
      <c r="B321" s="74"/>
      <c r="C321" s="87"/>
      <c r="D321" s="86"/>
      <c r="E321" s="86"/>
      <c r="F321" s="75"/>
      <c r="G321" s="75"/>
      <c r="H321" s="109"/>
    </row>
    <row r="322" spans="1:8" ht="15.75">
      <c r="A322" s="74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8"/>
      <c r="E323" s="88"/>
      <c r="F323" s="75"/>
      <c r="G323" s="75"/>
      <c r="H323" s="109"/>
    </row>
    <row r="324" spans="1:8" ht="15.75">
      <c r="A324" s="74"/>
      <c r="B324" s="74"/>
      <c r="C324" s="89"/>
      <c r="D324" s="90"/>
      <c r="E324" s="90"/>
      <c r="F324" s="74"/>
      <c r="G324" s="74"/>
      <c r="H324" s="114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">
      <c r="A326" s="60"/>
      <c r="B326" s="60"/>
      <c r="C326" s="60"/>
      <c r="D326" s="91"/>
      <c r="E326" s="91"/>
      <c r="F326" s="60"/>
      <c r="G326" s="60"/>
      <c r="H326" s="116"/>
    </row>
    <row r="327" spans="1:8" ht="15">
      <c r="A327" s="60"/>
      <c r="B327" s="60"/>
      <c r="C327" s="60"/>
      <c r="D327" s="60"/>
      <c r="E327" s="60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92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2014-10-23T18:39:56Z</cp:lastPrinted>
  <dcterms:created xsi:type="dcterms:W3CDTF">2009-05-24T19:16:26Z</dcterms:created>
  <dcterms:modified xsi:type="dcterms:W3CDTF">2014-10-31T15:28:23Z</dcterms:modified>
  <cp:category/>
  <cp:version/>
  <cp:contentType/>
  <cp:contentStatus/>
</cp:coreProperties>
</file>